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要員表" sheetId="1" state="visible" r:id="rId3"/>
    <sheet name="集計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<sst xmlns="http://schemas.openxmlformats.org/spreadsheetml/2006/main" count="39" uniqueCount="35">
  <si>
    <r>
      <rPr>
        <b val="true"/>
        <sz val="14"/>
        <rFont val="Arial"/>
        <family val="0"/>
        <charset val="1"/>
      </rPr>
      <t xml:space="preserve">SES </t>
    </r>
    <r>
      <rPr>
        <b val="true"/>
        <sz val="14"/>
        <rFont val="Noto Sans CJK SC"/>
        <family val="2"/>
      </rPr>
      <t xml:space="preserve">稼働率・来月の待機見込み 計算表（トンボ合同会社 </t>
    </r>
    <r>
      <rPr>
        <b val="true"/>
        <sz val="14"/>
        <rFont val="Arial"/>
        <family val="0"/>
        <charset val="1"/>
      </rPr>
      <t xml:space="preserve">COMPAS</t>
    </r>
    <r>
      <rPr>
        <b val="true"/>
        <sz val="14"/>
        <rFont val="Noto Sans CJK SC"/>
        <family val="2"/>
      </rPr>
      <t xml:space="preserve">）</t>
    </r>
  </si>
  <si>
    <r>
      <rPr>
        <sz val="11"/>
        <rFont val="Noto Sans CJK SC"/>
        <family val="2"/>
      </rPr>
      <t xml:space="preserve">使い方：黄色の欄（基準日）と、青字の欄（要員ごとの区分・稼働状況・契約終了予定・更新見込み・単価）を入力すると、右の「集計」シートに稼働率と来月の待機見込みが出ます。</t>
    </r>
    <r>
      <rPr>
        <sz val="11"/>
        <rFont val="Arial"/>
        <family val="0"/>
        <charset val="1"/>
      </rPr>
      <t xml:space="preserve">3</t>
    </r>
    <r>
      <rPr>
        <sz val="11"/>
        <rFont val="Noto Sans CJK SC"/>
        <family val="2"/>
      </rPr>
      <t xml:space="preserve">行目は記入例です。</t>
    </r>
  </si>
  <si>
    <t xml:space="preserve">基準日</t>
  </si>
  <si>
    <t xml:space="preserve">待機見込みを数える日数</t>
  </si>
  <si>
    <t xml:space="preserve">氏名</t>
  </si>
  <si>
    <t xml:space="preserve">区分</t>
  </si>
  <si>
    <t xml:space="preserve">稼働状況</t>
  </si>
  <si>
    <t xml:space="preserve">契約終了予定</t>
  </si>
  <si>
    <t xml:space="preserve">更新見込み</t>
  </si>
  <si>
    <t xml:space="preserve">単価（万円／月）</t>
  </si>
  <si>
    <r>
      <rPr>
        <b val="true"/>
        <sz val="11"/>
        <rFont val="Noto Sans CJK SC"/>
        <family val="2"/>
      </rPr>
      <t xml:space="preserve">来月の待機見込み（</t>
    </r>
    <r>
      <rPr>
        <b val="true"/>
        <sz val="11"/>
        <rFont val="Arial"/>
        <family val="0"/>
        <charset val="1"/>
      </rPr>
      <t xml:space="preserve">1</t>
    </r>
    <r>
      <rPr>
        <b val="true"/>
        <sz val="11"/>
        <rFont val="Noto Sans CJK SC"/>
        <family val="2"/>
      </rPr>
      <t xml:space="preserve">＝該当）</t>
    </r>
  </si>
  <si>
    <t xml:space="preserve">記入例 山田</t>
  </si>
  <si>
    <t xml:space="preserve">プロパー</t>
  </si>
  <si>
    <t xml:space="preserve">稼働中</t>
  </si>
  <si>
    <t xml:space="preserve">終了</t>
  </si>
  <si>
    <t xml:space="preserve">記入例 佐藤</t>
  </si>
  <si>
    <t xml:space="preserve">継続</t>
  </si>
  <si>
    <t xml:space="preserve">記入例 鈴木</t>
  </si>
  <si>
    <t xml:space="preserve">空き</t>
  </si>
  <si>
    <t xml:space="preserve">記入例 田中</t>
  </si>
  <si>
    <t xml:space="preserve">BP</t>
  </si>
  <si>
    <t xml:space="preserve">未定</t>
  </si>
  <si>
    <t xml:space="preserve">集計（自動計算）</t>
  </si>
  <si>
    <t xml:space="preserve">在籍するプロパーの人数（稼働状況が入っている人）</t>
  </si>
  <si>
    <t xml:space="preserve">うち稼働中</t>
  </si>
  <si>
    <t xml:space="preserve">うち空き（いま待機）</t>
  </si>
  <si>
    <t xml:space="preserve">要員稼働率</t>
  </si>
  <si>
    <t xml:space="preserve">来月の待機見込み（人）</t>
  </si>
  <si>
    <t xml:space="preserve">来月の待機見込み（万円／月）</t>
  </si>
  <si>
    <t xml:space="preserve">平均単価（稼働中・万円）</t>
  </si>
  <si>
    <r>
      <rPr>
        <sz val="11"/>
        <rFont val="Noto Sans CJK SC"/>
        <family val="2"/>
      </rPr>
      <t xml:space="preserve">稼働率</t>
    </r>
    <r>
      <rPr>
        <sz val="11"/>
        <rFont val="Arial"/>
        <family val="0"/>
        <charset val="1"/>
      </rPr>
      <t xml:space="preserve">1</t>
    </r>
    <r>
      <rPr>
        <sz val="11"/>
        <rFont val="Noto Sans CJK SC"/>
        <family val="2"/>
      </rPr>
      <t xml:space="preserve">ポイントの価値（万円／月）</t>
    </r>
  </si>
  <si>
    <r>
      <rPr>
        <sz val="11"/>
        <rFont val="Noto Sans CJK SC"/>
        <family val="2"/>
      </rPr>
      <t xml:space="preserve">数え方：稼働率と待機はプロパー（自社社員）だけで数えます。</t>
    </r>
    <r>
      <rPr>
        <sz val="11"/>
        <rFont val="Arial"/>
        <family val="0"/>
        <charset val="1"/>
      </rPr>
      <t xml:space="preserve">BP</t>
    </r>
    <r>
      <rPr>
        <sz val="11"/>
        <rFont val="Noto Sans CJK SC"/>
        <family val="2"/>
      </rPr>
      <t xml:space="preserve">（協力会社）は契約が終われば自社に残らないため入れていません。稼働状況が空欄の人も数えません。</t>
    </r>
  </si>
  <si>
    <t xml:space="preserve">来月の待機見込み：稼働中で、契約終了予定が基準日から指定日数以内、更新見込みが「継続」でない人。</t>
  </si>
  <si>
    <r>
      <rPr>
        <sz val="11"/>
        <rFont val="Noto Sans CJK SC"/>
        <family val="2"/>
      </rPr>
      <t xml:space="preserve">平均単価の参考：当社宛ての人材・案件メール</t>
    </r>
    <r>
      <rPr>
        <sz val="11"/>
        <rFont val="Arial"/>
        <family val="0"/>
        <charset val="1"/>
      </rPr>
      <t xml:space="preserve">2,018</t>
    </r>
    <r>
      <rPr>
        <sz val="11"/>
        <rFont val="Noto Sans CJK SC"/>
        <family val="2"/>
      </rPr>
      <t xml:space="preserve">件の希望単価の中央値は約</t>
    </r>
    <r>
      <rPr>
        <sz val="11"/>
        <rFont val="Arial"/>
        <family val="0"/>
        <charset val="1"/>
      </rPr>
      <t xml:space="preserve">70</t>
    </r>
    <r>
      <rPr>
        <sz val="11"/>
        <rFont val="Noto Sans CJK SC"/>
        <family val="2"/>
      </rPr>
      <t xml:space="preserve">万円（</t>
    </r>
    <r>
      <rPr>
        <sz val="11"/>
        <rFont val="Arial"/>
        <family val="0"/>
        <charset val="1"/>
      </rPr>
      <t xml:space="preserve">2026/9/24</t>
    </r>
    <r>
      <rPr>
        <sz val="11"/>
        <rFont val="Noto Sans CJK SC"/>
        <family val="2"/>
      </rPr>
      <t xml:space="preserve">〜</t>
    </r>
    <r>
      <rPr>
        <sz val="11"/>
        <rFont val="Arial"/>
        <family val="0"/>
        <charset val="1"/>
      </rPr>
      <t xml:space="preserve">10/10</t>
    </r>
    <r>
      <rPr>
        <sz val="11"/>
        <rFont val="Noto Sans CJK SC"/>
        <family val="2"/>
      </rPr>
      <t xml:space="preserve">。市場全体の相場ではありません）。</t>
    </r>
  </si>
  <si>
    <r>
      <rPr>
        <b val="true"/>
        <sz val="11"/>
        <rFont val="Arial"/>
        <family val="0"/>
        <charset val="1"/>
      </rPr>
      <t xml:space="preserve">COMPAS</t>
    </r>
    <r>
      <rPr>
        <b val="true"/>
        <sz val="11"/>
        <rFont val="Noto Sans CJK SC"/>
        <family val="2"/>
      </rPr>
      <t xml:space="preserve">なら、この数字を要員台帳から毎朝自動で表示します（経営ホーム・</t>
    </r>
    <r>
      <rPr>
        <b val="true"/>
        <sz val="11"/>
        <rFont val="Arial"/>
        <family val="0"/>
        <charset val="1"/>
      </rPr>
      <t xml:space="preserve">2026</t>
    </r>
    <r>
      <rPr>
        <b val="true"/>
        <sz val="11"/>
        <rFont val="Noto Sans CJK SC"/>
        <family val="2"/>
      </rPr>
      <t xml:space="preserve">年</t>
    </r>
    <r>
      <rPr>
        <b val="true"/>
        <sz val="11"/>
        <rFont val="Arial"/>
        <family val="0"/>
        <charset val="1"/>
      </rPr>
      <t xml:space="preserve">12</t>
    </r>
    <r>
      <rPr>
        <b val="true"/>
        <sz val="11"/>
        <rFont val="Noto Sans CJK SC"/>
        <family val="2"/>
      </rPr>
      <t xml:space="preserve">月提供予定）。</t>
    </r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</si>
</sst>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/mm/dd"/>
    <numFmt numFmtId="166" formatCode="General"/>
    <numFmt numFmtId="167" formatCode="0"/>
    <numFmt numFmtId="168" formatCode="0.0%"/>
    <numFmt numFmtId="169" formatCode="#,##0;\(#,##0\);\-"/>
    <numFmt numFmtId="170" formatCode="#,##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4"/>
      <name val="Noto Sans CJK SC"/>
      <family val="2"/>
    </font>
    <font>
      <sz val="11"/>
      <name val="Noto Sans CJK SC"/>
      <family val="2"/>
    </font>
    <font>
      <sz val="11"/>
      <name val="Arial"/>
      <family val="0"/>
      <charset val="1"/>
    </font>
    <font>
      <b val="true"/>
      <sz val="11"/>
      <name val="Noto Sans CJK SC"/>
      <family val="2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Noto Sans CJK SC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8EBE6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C6"/>
      </left>
      <right style="thin">
        <color rgb="FFC9CEC6"/>
      </right>
      <top style="thin">
        <color rgb="FFC9CEC6"/>
      </top>
      <bottom style="thin">
        <color rgb="FFC9CE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EB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EC6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16"/>
  </cols>
  <sheetData>
    <row r="1" customFormat="false" ht="21.6" hidden="false" customHeight="false" outlineLevel="0" collapsed="false">
      <c r="A1" s="1" t="s">
        <v>0</v>
      </c>
    </row>
    <row r="2" customFormat="false" ht="17.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n">
        <v>46306</v>
      </c>
      <c r="C3" s="3" t="s">
        <v>3</v>
      </c>
      <c r="D3" s="5" t="n">
        <v>31</v>
      </c>
    </row>
    <row r="5" customFormat="false" ht="32.8" hidden="false" customHeight="false" outlineLevel="0" collapsed="false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</row>
    <row r="6" customFormat="false" ht="15" hidden="false" customHeight="false" outlineLevel="0" collapsed="false">
      <c r="A6" s="7" t="s">
        <v>11</v>
      </c>
      <c r="B6" s="7" t="s">
        <v>12</v>
      </c>
      <c r="C6" s="7" t="s">
        <v>13</v>
      </c>
      <c r="D6" s="8" t="n">
        <v>46326</v>
      </c>
      <c r="E6" s="7" t="s">
        <v>14</v>
      </c>
      <c r="F6" s="7" t="n">
        <v>75</v>
      </c>
      <c r="G6" s="9" t="n">
        <f aca="false">IF(AND(B6="プロパー",C6="稼働中",D6&lt;&gt;"",E6&lt;&gt;"継続",D6&gt;=$B$3,D6&lt;=$B$3+$D$3),1,0)</f>
        <v>1</v>
      </c>
    </row>
    <row r="7" customFormat="false" ht="15" hidden="false" customHeight="false" outlineLevel="0" collapsed="false">
      <c r="A7" s="7" t="s">
        <v>15</v>
      </c>
      <c r="B7" s="7" t="s">
        <v>12</v>
      </c>
      <c r="C7" s="7" t="s">
        <v>13</v>
      </c>
      <c r="D7" s="7"/>
      <c r="E7" s="7" t="s">
        <v>16</v>
      </c>
      <c r="F7" s="7" t="n">
        <v>70</v>
      </c>
      <c r="G7" s="9" t="n">
        <f aca="false">IF(AND(B7="プロパー",C7="稼働中",D7&lt;&gt;"",E7&lt;&gt;"継続",D7&gt;=$B$3,D7&lt;=$B$3+$D$3),1,0)</f>
        <v>0</v>
      </c>
    </row>
    <row r="8" customFormat="false" ht="15" hidden="false" customHeight="false" outlineLevel="0" collapsed="false">
      <c r="A8" s="7" t="s">
        <v>17</v>
      </c>
      <c r="B8" s="7" t="s">
        <v>12</v>
      </c>
      <c r="C8" s="7" t="s">
        <v>18</v>
      </c>
      <c r="D8" s="7"/>
      <c r="E8" s="7"/>
      <c r="F8" s="7" t="n">
        <v>65</v>
      </c>
      <c r="G8" s="9" t="n">
        <f aca="false">IF(AND(B8="プロパー",C8="稼働中",D8&lt;&gt;"",E8&lt;&gt;"継続",D8&gt;=$B$3,D8&lt;=$B$3+$D$3),1,0)</f>
        <v>0</v>
      </c>
    </row>
    <row r="9" customFormat="false" ht="15" hidden="false" customHeight="false" outlineLevel="0" collapsed="false">
      <c r="A9" s="7" t="s">
        <v>19</v>
      </c>
      <c r="B9" s="10" t="s">
        <v>20</v>
      </c>
      <c r="C9" s="7" t="s">
        <v>13</v>
      </c>
      <c r="D9" s="8" t="n">
        <v>46320</v>
      </c>
      <c r="E9" s="7" t="s">
        <v>21</v>
      </c>
      <c r="F9" s="7" t="n">
        <v>80</v>
      </c>
      <c r="G9" s="9" t="n">
        <f aca="false">IF(AND(B9="プロパー",C9="稼働中",D9&lt;&gt;"",E9&lt;&gt;"継続",D9&gt;=$B$3,D9&lt;=$B$3+$D$3),1,0)</f>
        <v>0</v>
      </c>
    </row>
    <row r="10" customFormat="false" ht="15" hidden="false" customHeight="false" outlineLevel="0" collapsed="false">
      <c r="A10" s="7"/>
      <c r="B10" s="10"/>
      <c r="C10" s="7"/>
      <c r="D10" s="7"/>
      <c r="E10" s="7"/>
      <c r="F10" s="7"/>
      <c r="G10" s="9" t="n">
        <f aca="false">IF(AND(B10="プロパー",C10="稼働中",D10&lt;&gt;"",E10&lt;&gt;"継続",D10&gt;=$B$3,D10&lt;=$B$3+$D$3),1,0)</f>
        <v>0</v>
      </c>
    </row>
    <row r="11" customFormat="false" ht="15" hidden="false" customHeight="false" outlineLevel="0" collapsed="false">
      <c r="A11" s="7"/>
      <c r="B11" s="10"/>
      <c r="C11" s="7"/>
      <c r="D11" s="7"/>
      <c r="E11" s="7"/>
      <c r="F11" s="7"/>
      <c r="G11" s="9" t="n">
        <f aca="false">IF(AND(B11="プロパー",C11="稼働中",D11&lt;&gt;"",E11&lt;&gt;"継続",D11&gt;=$B$3,D11&lt;=$B$3+$D$3),1,0)</f>
        <v>0</v>
      </c>
    </row>
    <row r="12" customFormat="false" ht="15" hidden="false" customHeight="false" outlineLevel="0" collapsed="false">
      <c r="A12" s="7"/>
      <c r="B12" s="10"/>
      <c r="C12" s="7"/>
      <c r="D12" s="7"/>
      <c r="E12" s="7"/>
      <c r="F12" s="7"/>
      <c r="G12" s="9" t="n">
        <f aca="false">IF(AND(B12="プロパー",C12="稼働中",D12&lt;&gt;"",E12&lt;&gt;"継続",D12&gt;=$B$3,D12&lt;=$B$3+$D$3),1,0)</f>
        <v>0</v>
      </c>
    </row>
    <row r="13" customFormat="false" ht="15" hidden="false" customHeight="false" outlineLevel="0" collapsed="false">
      <c r="A13" s="7"/>
      <c r="B13" s="10"/>
      <c r="C13" s="7"/>
      <c r="D13" s="7"/>
      <c r="E13" s="7"/>
      <c r="F13" s="7"/>
      <c r="G13" s="9" t="n">
        <f aca="false">IF(AND(B13="プロパー",C13="稼働中",D13&lt;&gt;"",E13&lt;&gt;"継続",D13&gt;=$B$3,D13&lt;=$B$3+$D$3),1,0)</f>
        <v>0</v>
      </c>
    </row>
    <row r="14" customFormat="false" ht="15" hidden="false" customHeight="false" outlineLevel="0" collapsed="false">
      <c r="A14" s="7"/>
      <c r="B14" s="10"/>
      <c r="C14" s="7"/>
      <c r="D14" s="7"/>
      <c r="E14" s="7"/>
      <c r="F14" s="7"/>
      <c r="G14" s="9" t="n">
        <f aca="false">IF(AND(B14="プロパー",C14="稼働中",D14&lt;&gt;"",E14&lt;&gt;"継続",D14&gt;=$B$3,D14&lt;=$B$3+$D$3),1,0)</f>
        <v>0</v>
      </c>
    </row>
    <row r="15" customFormat="false" ht="15" hidden="false" customHeight="false" outlineLevel="0" collapsed="false">
      <c r="A15" s="7"/>
      <c r="B15" s="10"/>
      <c r="C15" s="7"/>
      <c r="D15" s="7"/>
      <c r="E15" s="7"/>
      <c r="F15" s="7"/>
      <c r="G15" s="9" t="n">
        <f aca="false">IF(AND(B15="プロパー",C15="稼働中",D15&lt;&gt;"",E15&lt;&gt;"継続",D15&gt;=$B$3,D15&lt;=$B$3+$D$3),1,0)</f>
        <v>0</v>
      </c>
    </row>
    <row r="16" customFormat="false" ht="15" hidden="false" customHeight="false" outlineLevel="0" collapsed="false">
      <c r="A16" s="7"/>
      <c r="B16" s="10"/>
      <c r="C16" s="7"/>
      <c r="D16" s="7"/>
      <c r="E16" s="7"/>
      <c r="F16" s="7"/>
      <c r="G16" s="9" t="n">
        <f aca="false">IF(AND(B16="プロパー",C16="稼働中",D16&lt;&gt;"",E16&lt;&gt;"継続",D16&gt;=$B$3,D16&lt;=$B$3+$D$3),1,0)</f>
        <v>0</v>
      </c>
    </row>
    <row r="17" customFormat="false" ht="15" hidden="false" customHeight="false" outlineLevel="0" collapsed="false">
      <c r="A17" s="7"/>
      <c r="B17" s="10"/>
      <c r="C17" s="7"/>
      <c r="D17" s="7"/>
      <c r="E17" s="7"/>
      <c r="F17" s="7"/>
      <c r="G17" s="9" t="n">
        <f aca="false">IF(AND(B17="プロパー",C17="稼働中",D17&lt;&gt;"",E17&lt;&gt;"継続",D17&gt;=$B$3,D17&lt;=$B$3+$D$3),1,0)</f>
        <v>0</v>
      </c>
    </row>
    <row r="18" customFormat="false" ht="15" hidden="false" customHeight="false" outlineLevel="0" collapsed="false">
      <c r="A18" s="7"/>
      <c r="B18" s="10"/>
      <c r="C18" s="7"/>
      <c r="D18" s="7"/>
      <c r="E18" s="7"/>
      <c r="F18" s="7"/>
      <c r="G18" s="9" t="n">
        <f aca="false">IF(AND(B18="プロパー",C18="稼働中",D18&lt;&gt;"",E18&lt;&gt;"継続",D18&gt;=$B$3,D18&lt;=$B$3+$D$3),1,0)</f>
        <v>0</v>
      </c>
    </row>
    <row r="19" customFormat="false" ht="15" hidden="false" customHeight="false" outlineLevel="0" collapsed="false">
      <c r="A19" s="7"/>
      <c r="B19" s="10"/>
      <c r="C19" s="7"/>
      <c r="D19" s="7"/>
      <c r="E19" s="7"/>
      <c r="F19" s="7"/>
      <c r="G19" s="9" t="n">
        <f aca="false">IF(AND(B19="プロパー",C19="稼働中",D19&lt;&gt;"",E19&lt;&gt;"継続",D19&gt;=$B$3,D19&lt;=$B$3+$D$3),1,0)</f>
        <v>0</v>
      </c>
    </row>
    <row r="20" customFormat="false" ht="15" hidden="false" customHeight="false" outlineLevel="0" collapsed="false">
      <c r="A20" s="7"/>
      <c r="B20" s="10"/>
      <c r="C20" s="7"/>
      <c r="D20" s="7"/>
      <c r="E20" s="7"/>
      <c r="F20" s="7"/>
      <c r="G20" s="9" t="n">
        <f aca="false">IF(AND(B20="プロパー",C20="稼働中",D20&lt;&gt;"",E20&lt;&gt;"継続",D20&gt;=$B$3,D20&lt;=$B$3+$D$3),1,0)</f>
        <v>0</v>
      </c>
    </row>
    <row r="21" customFormat="false" ht="15" hidden="false" customHeight="false" outlineLevel="0" collapsed="false">
      <c r="A21" s="7"/>
      <c r="B21" s="10"/>
      <c r="C21" s="7"/>
      <c r="D21" s="7"/>
      <c r="E21" s="7"/>
      <c r="F21" s="7"/>
      <c r="G21" s="9" t="n">
        <f aca="false">IF(AND(B21="プロパー",C21="稼働中",D21&lt;&gt;"",E21&lt;&gt;"継続",D21&gt;=$B$3,D21&lt;=$B$3+$D$3),1,0)</f>
        <v>0</v>
      </c>
    </row>
    <row r="22" customFormat="false" ht="15" hidden="false" customHeight="false" outlineLevel="0" collapsed="false">
      <c r="A22" s="7"/>
      <c r="B22" s="10"/>
      <c r="C22" s="7"/>
      <c r="D22" s="7"/>
      <c r="E22" s="7"/>
      <c r="F22" s="7"/>
      <c r="G22" s="9" t="n">
        <f aca="false">IF(AND(B22="プロパー",C22="稼働中",D22&lt;&gt;"",E22&lt;&gt;"継続",D22&gt;=$B$3,D22&lt;=$B$3+$D$3),1,0)</f>
        <v>0</v>
      </c>
    </row>
    <row r="23" customFormat="false" ht="15" hidden="false" customHeight="false" outlineLevel="0" collapsed="false">
      <c r="A23" s="7"/>
      <c r="B23" s="10"/>
      <c r="C23" s="7"/>
      <c r="D23" s="7"/>
      <c r="E23" s="7"/>
      <c r="F23" s="7"/>
      <c r="G23" s="9" t="n">
        <f aca="false">IF(AND(B23="プロパー",C23="稼働中",D23&lt;&gt;"",E23&lt;&gt;"継続",D23&gt;=$B$3,D23&lt;=$B$3+$D$3),1,0)</f>
        <v>0</v>
      </c>
    </row>
    <row r="24" customFormat="false" ht="15" hidden="false" customHeight="false" outlineLevel="0" collapsed="false">
      <c r="A24" s="7"/>
      <c r="B24" s="10"/>
      <c r="C24" s="7"/>
      <c r="D24" s="7"/>
      <c r="E24" s="7"/>
      <c r="F24" s="7"/>
      <c r="G24" s="9" t="n">
        <f aca="false">IF(AND(B24="プロパー",C24="稼働中",D24&lt;&gt;"",E24&lt;&gt;"継続",D24&gt;=$B$3,D24&lt;=$B$3+$D$3),1,0)</f>
        <v>0</v>
      </c>
    </row>
    <row r="25" customFormat="false" ht="15" hidden="false" customHeight="false" outlineLevel="0" collapsed="false">
      <c r="A25" s="7"/>
      <c r="B25" s="10"/>
      <c r="C25" s="7"/>
      <c r="D25" s="7"/>
      <c r="E25" s="7"/>
      <c r="F25" s="7"/>
      <c r="G25" s="9" t="n">
        <f aca="false">IF(AND(B25="プロパー",C25="稼働中",D25&lt;&gt;"",E25&lt;&gt;"継続",D25&gt;=$B$3,D25&lt;=$B$3+$D$3),1,0)</f>
        <v>0</v>
      </c>
    </row>
    <row r="26" customFormat="false" ht="15" hidden="false" customHeight="false" outlineLevel="0" collapsed="false">
      <c r="A26" s="7"/>
      <c r="B26" s="10"/>
      <c r="C26" s="7"/>
      <c r="D26" s="7"/>
      <c r="E26" s="7"/>
      <c r="F26" s="7"/>
      <c r="G26" s="9" t="n">
        <f aca="false">IF(AND(B26="プロパー",C26="稼働中",D26&lt;&gt;"",E26&lt;&gt;"継続",D26&gt;=$B$3,D26&lt;=$B$3+$D$3),1,0)</f>
        <v>0</v>
      </c>
    </row>
    <row r="27" customFormat="false" ht="15" hidden="false" customHeight="false" outlineLevel="0" collapsed="false">
      <c r="A27" s="7"/>
      <c r="B27" s="10"/>
      <c r="C27" s="7"/>
      <c r="D27" s="7"/>
      <c r="E27" s="7"/>
      <c r="F27" s="7"/>
      <c r="G27" s="9" t="n">
        <f aca="false">IF(AND(B27="プロパー",C27="稼働中",D27&lt;&gt;"",E27&lt;&gt;"継続",D27&gt;=$B$3,D27&lt;=$B$3+$D$3),1,0)</f>
        <v>0</v>
      </c>
    </row>
    <row r="28" customFormat="false" ht="15" hidden="false" customHeight="false" outlineLevel="0" collapsed="false">
      <c r="A28" s="7"/>
      <c r="B28" s="10"/>
      <c r="C28" s="7"/>
      <c r="D28" s="7"/>
      <c r="E28" s="7"/>
      <c r="F28" s="7"/>
      <c r="G28" s="9" t="n">
        <f aca="false">IF(AND(B28="プロパー",C28="稼働中",D28&lt;&gt;"",E28&lt;&gt;"継続",D28&gt;=$B$3,D28&lt;=$B$3+$D$3),1,0)</f>
        <v>0</v>
      </c>
    </row>
    <row r="29" customFormat="false" ht="15" hidden="false" customHeight="false" outlineLevel="0" collapsed="false">
      <c r="A29" s="7"/>
      <c r="B29" s="10"/>
      <c r="C29" s="7"/>
      <c r="D29" s="7"/>
      <c r="E29" s="7"/>
      <c r="F29" s="7"/>
      <c r="G29" s="9" t="n">
        <f aca="false">IF(AND(B29="プロパー",C29="稼働中",D29&lt;&gt;"",E29&lt;&gt;"継続",D29&gt;=$B$3,D29&lt;=$B$3+$D$3),1,0)</f>
        <v>0</v>
      </c>
    </row>
    <row r="30" customFormat="false" ht="15" hidden="false" customHeight="false" outlineLevel="0" collapsed="false">
      <c r="A30" s="7"/>
      <c r="B30" s="10"/>
      <c r="C30" s="7"/>
      <c r="D30" s="7"/>
      <c r="E30" s="7"/>
      <c r="F30" s="7"/>
      <c r="G30" s="9" t="n">
        <f aca="false">IF(AND(B30="プロパー",C30="稼働中",D30&lt;&gt;"",E30&lt;&gt;"継続",D30&gt;=$B$3,D30&lt;=$B$3+$D$3),1,0)</f>
        <v>0</v>
      </c>
    </row>
    <row r="31" customFormat="false" ht="15" hidden="false" customHeight="false" outlineLevel="0" collapsed="false">
      <c r="A31" s="7"/>
      <c r="B31" s="10"/>
      <c r="C31" s="7"/>
      <c r="D31" s="7"/>
      <c r="E31" s="7"/>
      <c r="F31" s="7"/>
      <c r="G31" s="9" t="n">
        <f aca="false">IF(AND(B31="プロパー",C31="稼働中",D31&lt;&gt;"",E31&lt;&gt;"継続",D31&gt;=$B$3,D31&lt;=$B$3+$D$3),1,0)</f>
        <v>0</v>
      </c>
    </row>
    <row r="32" customFormat="false" ht="15" hidden="false" customHeight="false" outlineLevel="0" collapsed="false">
      <c r="A32" s="7"/>
      <c r="B32" s="10"/>
      <c r="C32" s="7"/>
      <c r="D32" s="7"/>
      <c r="E32" s="7"/>
      <c r="F32" s="7"/>
      <c r="G32" s="9" t="n">
        <f aca="false">IF(AND(B32="プロパー",C32="稼働中",D32&lt;&gt;"",E32&lt;&gt;"継続",D32&gt;=$B$3,D32&lt;=$B$3+$D$3),1,0)</f>
        <v>0</v>
      </c>
    </row>
    <row r="33" customFormat="false" ht="15" hidden="false" customHeight="false" outlineLevel="0" collapsed="false">
      <c r="A33" s="7"/>
      <c r="B33" s="10"/>
      <c r="C33" s="7"/>
      <c r="D33" s="7"/>
      <c r="E33" s="7"/>
      <c r="F33" s="7"/>
      <c r="G33" s="9" t="n">
        <f aca="false">IF(AND(B33="プロパー",C33="稼働中",D33&lt;&gt;"",E33&lt;&gt;"継続",D33&gt;=$B$3,D33&lt;=$B$3+$D$3),1,0)</f>
        <v>0</v>
      </c>
    </row>
    <row r="34" customFormat="false" ht="15" hidden="false" customHeight="false" outlineLevel="0" collapsed="false">
      <c r="A34" s="7"/>
      <c r="B34" s="10"/>
      <c r="C34" s="7"/>
      <c r="D34" s="7"/>
      <c r="E34" s="7"/>
      <c r="F34" s="7"/>
      <c r="G34" s="9" t="n">
        <f aca="false">IF(AND(B34="プロパー",C34="稼働中",D34&lt;&gt;"",E34&lt;&gt;"継続",D34&gt;=$B$3,D34&lt;=$B$3+$D$3),1,0)</f>
        <v>0</v>
      </c>
    </row>
    <row r="35" customFormat="false" ht="15" hidden="false" customHeight="false" outlineLevel="0" collapsed="false">
      <c r="A35" s="7"/>
      <c r="B35" s="10"/>
      <c r="C35" s="7"/>
      <c r="D35" s="7"/>
      <c r="E35" s="7"/>
      <c r="F35" s="7"/>
      <c r="G35" s="9" t="n">
        <f aca="false">IF(AND(B35="プロパー",C35="稼働中",D35&lt;&gt;"",E35&lt;&gt;"継続",D35&gt;=$B$3,D35&lt;=$B$3+$D$3),1,0)</f>
        <v>0</v>
      </c>
    </row>
    <row r="36" customFormat="false" ht="15" hidden="false" customHeight="false" outlineLevel="0" collapsed="false">
      <c r="A36" s="7"/>
      <c r="B36" s="10"/>
      <c r="C36" s="7"/>
      <c r="D36" s="7"/>
      <c r="E36" s="7"/>
      <c r="F36" s="7"/>
      <c r="G36" s="9" t="n">
        <f aca="false">IF(AND(B36="プロパー",C36="稼働中",D36&lt;&gt;"",E36&lt;&gt;"継続",D36&gt;=$B$3,D36&lt;=$B$3+$D$3),1,0)</f>
        <v>0</v>
      </c>
    </row>
    <row r="37" customFormat="false" ht="15" hidden="false" customHeight="false" outlineLevel="0" collapsed="false">
      <c r="A37" s="7"/>
      <c r="B37" s="10"/>
      <c r="C37" s="7"/>
      <c r="D37" s="7"/>
      <c r="E37" s="7"/>
      <c r="F37" s="7"/>
      <c r="G37" s="9" t="n">
        <f aca="false">IF(AND(B37="プロパー",C37="稼働中",D37&lt;&gt;"",E37&lt;&gt;"継続",D37&gt;=$B$3,D37&lt;=$B$3+$D$3),1,0)</f>
        <v>0</v>
      </c>
    </row>
    <row r="38" customFormat="false" ht="15" hidden="false" customHeight="false" outlineLevel="0" collapsed="false">
      <c r="A38" s="7"/>
      <c r="B38" s="10"/>
      <c r="C38" s="7"/>
      <c r="D38" s="7"/>
      <c r="E38" s="7"/>
      <c r="F38" s="7"/>
      <c r="G38" s="9" t="n">
        <f aca="false">IF(AND(B38="プロパー",C38="稼働中",D38&lt;&gt;"",E38&lt;&gt;"継続",D38&gt;=$B$3,D38&lt;=$B$3+$D$3),1,0)</f>
        <v>0</v>
      </c>
    </row>
    <row r="39" customFormat="false" ht="15" hidden="false" customHeight="false" outlineLevel="0" collapsed="false">
      <c r="A39" s="7"/>
      <c r="B39" s="10"/>
      <c r="C39" s="7"/>
      <c r="D39" s="7"/>
      <c r="E39" s="7"/>
      <c r="F39" s="7"/>
      <c r="G39" s="9" t="n">
        <f aca="false">IF(AND(B39="プロパー",C39="稼働中",D39&lt;&gt;"",E39&lt;&gt;"継続",D39&gt;=$B$3,D39&lt;=$B$3+$D$3),1,0)</f>
        <v>0</v>
      </c>
    </row>
    <row r="40" customFormat="false" ht="15" hidden="false" customHeight="false" outlineLevel="0" collapsed="false">
      <c r="A40" s="7"/>
      <c r="B40" s="10"/>
      <c r="C40" s="7"/>
      <c r="D40" s="7"/>
      <c r="E40" s="7"/>
      <c r="F40" s="7"/>
      <c r="G40" s="9" t="n">
        <f aca="false">IF(AND(B40="プロパー",C40="稼働中",D40&lt;&gt;"",E40&lt;&gt;"継続",D40&gt;=$B$3,D40&lt;=$B$3+$D$3),1,0)</f>
        <v>0</v>
      </c>
    </row>
    <row r="41" customFormat="false" ht="15" hidden="false" customHeight="false" outlineLevel="0" collapsed="false">
      <c r="A41" s="7"/>
      <c r="B41" s="10"/>
      <c r="C41" s="7"/>
      <c r="D41" s="7"/>
      <c r="E41" s="7"/>
      <c r="F41" s="7"/>
      <c r="G41" s="9" t="n">
        <f aca="false">IF(AND(B41="プロパー",C41="稼働中",D41&lt;&gt;"",E41&lt;&gt;"継続",D41&gt;=$B$3,D41&lt;=$B$3+$D$3),1,0)</f>
        <v>0</v>
      </c>
    </row>
    <row r="42" customFormat="false" ht="15" hidden="false" customHeight="false" outlineLevel="0" collapsed="false">
      <c r="A42" s="7"/>
      <c r="B42" s="10"/>
      <c r="C42" s="7"/>
      <c r="D42" s="7"/>
      <c r="E42" s="7"/>
      <c r="F42" s="7"/>
      <c r="G42" s="9" t="n">
        <f aca="false">IF(AND(B42="プロパー",C42="稼働中",D42&lt;&gt;"",E42&lt;&gt;"継続",D42&gt;=$B$3,D42&lt;=$B$3+$D$3),1,0)</f>
        <v>0</v>
      </c>
    </row>
    <row r="43" customFormat="false" ht="15" hidden="false" customHeight="false" outlineLevel="0" collapsed="false">
      <c r="A43" s="7"/>
      <c r="B43" s="10"/>
      <c r="C43" s="7"/>
      <c r="D43" s="7"/>
      <c r="E43" s="7"/>
      <c r="F43" s="7"/>
      <c r="G43" s="9" t="n">
        <f aca="false">IF(AND(B43="プロパー",C43="稼働中",D43&lt;&gt;"",E43&lt;&gt;"継続",D43&gt;=$B$3,D43&lt;=$B$3+$D$3),1,0)</f>
        <v>0</v>
      </c>
    </row>
    <row r="44" customFormat="false" ht="15" hidden="false" customHeight="false" outlineLevel="0" collapsed="false">
      <c r="A44" s="7"/>
      <c r="B44" s="10"/>
      <c r="C44" s="7"/>
      <c r="D44" s="7"/>
      <c r="E44" s="7"/>
      <c r="F44" s="7"/>
      <c r="G44" s="9" t="n">
        <f aca="false">IF(AND(B44="プロパー",C44="稼働中",D44&lt;&gt;"",E44&lt;&gt;"継続",D44&gt;=$B$3,D44&lt;=$B$3+$D$3),1,0)</f>
        <v>0</v>
      </c>
    </row>
    <row r="45" customFormat="false" ht="15" hidden="false" customHeight="false" outlineLevel="0" collapsed="false">
      <c r="A45" s="7"/>
      <c r="B45" s="10"/>
      <c r="C45" s="7"/>
      <c r="D45" s="7"/>
      <c r="E45" s="7"/>
      <c r="F45" s="7"/>
      <c r="G45" s="9" t="n">
        <f aca="false">IF(AND(B45="プロパー",C45="稼働中",D45&lt;&gt;"",E45&lt;&gt;"継続",D45&gt;=$B$3,D45&lt;=$B$3+$D$3),1,0)</f>
        <v>0</v>
      </c>
    </row>
    <row r="46" customFormat="false" ht="15" hidden="false" customHeight="false" outlineLevel="0" collapsed="false">
      <c r="A46" s="7"/>
      <c r="B46" s="10"/>
      <c r="C46" s="7"/>
      <c r="D46" s="7"/>
      <c r="E46" s="7"/>
      <c r="F46" s="7"/>
      <c r="G46" s="9" t="n">
        <f aca="false">IF(AND(B46="プロパー",C46="稼働中",D46&lt;&gt;"",E46&lt;&gt;"継続",D46&gt;=$B$3,D46&lt;=$B$3+$D$3),1,0)</f>
        <v>0</v>
      </c>
    </row>
    <row r="47" customFormat="false" ht="15" hidden="false" customHeight="false" outlineLevel="0" collapsed="false">
      <c r="A47" s="7"/>
      <c r="B47" s="10"/>
      <c r="C47" s="7"/>
      <c r="D47" s="7"/>
      <c r="E47" s="7"/>
      <c r="F47" s="7"/>
      <c r="G47" s="9" t="n">
        <f aca="false">IF(AND(B47="プロパー",C47="稼働中",D47&lt;&gt;"",E47&lt;&gt;"継続",D47&gt;=$B$3,D47&lt;=$B$3+$D$3),1,0)</f>
        <v>0</v>
      </c>
    </row>
    <row r="48" customFormat="false" ht="15" hidden="false" customHeight="false" outlineLevel="0" collapsed="false">
      <c r="A48" s="7"/>
      <c r="B48" s="10"/>
      <c r="C48" s="7"/>
      <c r="D48" s="7"/>
      <c r="E48" s="7"/>
      <c r="F48" s="7"/>
      <c r="G48" s="9" t="n">
        <f aca="false">IF(AND(B48="プロパー",C48="稼働中",D48&lt;&gt;"",E48&lt;&gt;"継続",D48&gt;=$B$3,D48&lt;=$B$3+$D$3),1,0)</f>
        <v>0</v>
      </c>
    </row>
    <row r="49" customFormat="false" ht="15" hidden="false" customHeight="false" outlineLevel="0" collapsed="false">
      <c r="A49" s="7"/>
      <c r="B49" s="10"/>
      <c r="C49" s="7"/>
      <c r="D49" s="7"/>
      <c r="E49" s="7"/>
      <c r="F49" s="7"/>
      <c r="G49" s="9" t="n">
        <f aca="false">IF(AND(B49="プロパー",C49="稼働中",D49&lt;&gt;"",E49&lt;&gt;"継続",D49&gt;=$B$3,D49&lt;=$B$3+$D$3),1,0)</f>
        <v>0</v>
      </c>
    </row>
    <row r="50" customFormat="false" ht="15" hidden="false" customHeight="false" outlineLevel="0" collapsed="false">
      <c r="A50" s="7"/>
      <c r="B50" s="10"/>
      <c r="C50" s="7"/>
      <c r="D50" s="7"/>
      <c r="E50" s="7"/>
      <c r="F50" s="7"/>
      <c r="G50" s="9" t="n">
        <f aca="false">IF(AND(B50="プロパー",C50="稼働中",D50&lt;&gt;"",E50&lt;&gt;"継続",D50&gt;=$B$3,D50&lt;=$B$3+$D$3),1,0)</f>
        <v>0</v>
      </c>
    </row>
    <row r="51" customFormat="false" ht="15" hidden="false" customHeight="false" outlineLevel="0" collapsed="false">
      <c r="A51" s="7"/>
      <c r="B51" s="10"/>
      <c r="C51" s="7"/>
      <c r="D51" s="7"/>
      <c r="E51" s="7"/>
      <c r="F51" s="7"/>
      <c r="G51" s="9" t="n">
        <f aca="false">IF(AND(B51="プロパー",C51="稼働中",D51&lt;&gt;"",E51&lt;&gt;"継続",D51&gt;=$B$3,D51&lt;=$B$3+$D$3),1,0)</f>
        <v>0</v>
      </c>
    </row>
    <row r="52" customFormat="false" ht="15" hidden="false" customHeight="false" outlineLevel="0" collapsed="false">
      <c r="A52" s="7"/>
      <c r="B52" s="10"/>
      <c r="C52" s="7"/>
      <c r="D52" s="7"/>
      <c r="E52" s="7"/>
      <c r="F52" s="7"/>
      <c r="G52" s="9" t="n">
        <f aca="false">IF(AND(B52="プロパー",C52="稼働中",D52&lt;&gt;"",E52&lt;&gt;"継続",D52&gt;=$B$3,D52&lt;=$B$3+$D$3),1,0)</f>
        <v>0</v>
      </c>
    </row>
    <row r="53" customFormat="false" ht="15" hidden="false" customHeight="false" outlineLevel="0" collapsed="false">
      <c r="A53" s="7"/>
      <c r="B53" s="10"/>
      <c r="C53" s="7"/>
      <c r="D53" s="7"/>
      <c r="E53" s="7"/>
      <c r="F53" s="7"/>
      <c r="G53" s="9" t="n">
        <f aca="false">IF(AND(B53="プロパー",C53="稼働中",D53&lt;&gt;"",E53&lt;&gt;"継続",D53&gt;=$B$3,D53&lt;=$B$3+$D$3),1,0)</f>
        <v>0</v>
      </c>
    </row>
    <row r="54" customFormat="false" ht="15" hidden="false" customHeight="false" outlineLevel="0" collapsed="false">
      <c r="A54" s="7"/>
      <c r="B54" s="10"/>
      <c r="C54" s="7"/>
      <c r="D54" s="7"/>
      <c r="E54" s="7"/>
      <c r="F54" s="7"/>
      <c r="G54" s="9" t="n">
        <f aca="false">IF(AND(B54="プロパー",C54="稼働中",D54&lt;&gt;"",E54&lt;&gt;"継続",D54&gt;=$B$3,D54&lt;=$B$3+$D$3),1,0)</f>
        <v>0</v>
      </c>
    </row>
    <row r="55" customFormat="false" ht="15" hidden="false" customHeight="false" outlineLevel="0" collapsed="false">
      <c r="A55" s="7"/>
      <c r="B55" s="10"/>
      <c r="C55" s="7"/>
      <c r="D55" s="7"/>
      <c r="E55" s="7"/>
      <c r="F55" s="7"/>
      <c r="G55" s="9" t="n">
        <f aca="false">IF(AND(B55="プロパー",C55="稼働中",D55&lt;&gt;"",E55&lt;&gt;"継続",D55&gt;=$B$3,D55&lt;=$B$3+$D$3),1,0)</f>
        <v>0</v>
      </c>
    </row>
    <row r="56" customFormat="false" ht="15" hidden="false" customHeight="false" outlineLevel="0" collapsed="false">
      <c r="A56" s="7"/>
      <c r="B56" s="10"/>
      <c r="C56" s="7"/>
      <c r="D56" s="7"/>
      <c r="E56" s="7"/>
      <c r="F56" s="7"/>
      <c r="G56" s="9" t="n">
        <f aca="false">IF(AND(B56="プロパー",C56="稼働中",D56&lt;&gt;"",E56&lt;&gt;"継続",D56&gt;=$B$3,D56&lt;=$B$3+$D$3),1,0)</f>
        <v>0</v>
      </c>
    </row>
    <row r="57" customFormat="false" ht="15" hidden="false" customHeight="false" outlineLevel="0" collapsed="false">
      <c r="A57" s="7"/>
      <c r="B57" s="10"/>
      <c r="C57" s="7"/>
      <c r="D57" s="7"/>
      <c r="E57" s="7"/>
      <c r="F57" s="7"/>
      <c r="G57" s="9" t="n">
        <f aca="false">IF(AND(B57="プロパー",C57="稼働中",D57&lt;&gt;"",E57&lt;&gt;"継続",D57&gt;=$B$3,D57&lt;=$B$3+$D$3),1,0)</f>
        <v>0</v>
      </c>
    </row>
    <row r="58" customFormat="false" ht="15" hidden="false" customHeight="false" outlineLevel="0" collapsed="false">
      <c r="A58" s="7"/>
      <c r="B58" s="10"/>
      <c r="C58" s="7"/>
      <c r="D58" s="7"/>
      <c r="E58" s="7"/>
      <c r="F58" s="7"/>
      <c r="G58" s="9" t="n">
        <f aca="false">IF(AND(B58="プロパー",C58="稼働中",D58&lt;&gt;"",E58&lt;&gt;"継続",D58&gt;=$B$3,D58&lt;=$B$3+$D$3),1,0)</f>
        <v>0</v>
      </c>
    </row>
    <row r="59" customFormat="false" ht="15" hidden="false" customHeight="false" outlineLevel="0" collapsed="false">
      <c r="A59" s="7"/>
      <c r="B59" s="10"/>
      <c r="C59" s="7"/>
      <c r="D59" s="7"/>
      <c r="E59" s="7"/>
      <c r="F59" s="7"/>
      <c r="G59" s="9" t="n">
        <f aca="false">IF(AND(B59="プロパー",C59="稼働中",D59&lt;&gt;"",E59&lt;&gt;"継続",D59&gt;=$B$3,D59&lt;=$B$3+$D$3),1,0)</f>
        <v>0</v>
      </c>
    </row>
    <row r="60" customFormat="false" ht="15" hidden="false" customHeight="false" outlineLevel="0" collapsed="false">
      <c r="A60" s="7"/>
      <c r="B60" s="10"/>
      <c r="C60" s="7"/>
      <c r="D60" s="7"/>
      <c r="E60" s="7"/>
      <c r="F60" s="7"/>
      <c r="G60" s="9" t="n">
        <f aca="false">IF(AND(B60="プロパー",C60="稼働中",D60&lt;&gt;"",E60&lt;&gt;"継続",D60&gt;=$B$3,D60&lt;=$B$3+$D$3),1,0)</f>
        <v>0</v>
      </c>
    </row>
    <row r="61" customFormat="false" ht="15" hidden="false" customHeight="false" outlineLevel="0" collapsed="false">
      <c r="A61" s="7"/>
      <c r="B61" s="10"/>
      <c r="C61" s="7"/>
      <c r="D61" s="7"/>
      <c r="E61" s="7"/>
      <c r="F61" s="7"/>
      <c r="G61" s="9" t="n">
        <f aca="false">IF(AND(B61="プロパー",C61="稼働中",D61&lt;&gt;"",E61&lt;&gt;"継続",D61&gt;=$B$3,D61&lt;=$B$3+$D$3),1,0)</f>
        <v>0</v>
      </c>
    </row>
    <row r="62" customFormat="false" ht="15" hidden="false" customHeight="false" outlineLevel="0" collapsed="false">
      <c r="A62" s="7"/>
      <c r="B62" s="10"/>
      <c r="C62" s="7"/>
      <c r="D62" s="7"/>
      <c r="E62" s="7"/>
      <c r="F62" s="7"/>
      <c r="G62" s="9" t="n">
        <f aca="false">IF(AND(B62="プロパー",C62="稼働中",D62&lt;&gt;"",E62&lt;&gt;"継続",D62&gt;=$B$3,D62&lt;=$B$3+$D$3),1,0)</f>
        <v>0</v>
      </c>
    </row>
    <row r="63" customFormat="false" ht="15" hidden="false" customHeight="false" outlineLevel="0" collapsed="false">
      <c r="A63" s="7"/>
      <c r="B63" s="10"/>
      <c r="C63" s="7"/>
      <c r="D63" s="7"/>
      <c r="E63" s="7"/>
      <c r="F63" s="7"/>
      <c r="G63" s="9" t="n">
        <f aca="false">IF(AND(B63="プロパー",C63="稼働中",D63&lt;&gt;"",E63&lt;&gt;"継続",D63&gt;=$B$3,D63&lt;=$B$3+$D$3),1,0)</f>
        <v>0</v>
      </c>
    </row>
    <row r="64" customFormat="false" ht="15" hidden="false" customHeight="false" outlineLevel="0" collapsed="false">
      <c r="A64" s="7"/>
      <c r="B64" s="10"/>
      <c r="C64" s="7"/>
      <c r="D64" s="7"/>
      <c r="E64" s="7"/>
      <c r="F64" s="7"/>
      <c r="G64" s="9" t="n">
        <f aca="false">IF(AND(B64="プロパー",C64="稼働中",D64&lt;&gt;"",E64&lt;&gt;"継続",D64&gt;=$B$3,D64&lt;=$B$3+$D$3),1,0)</f>
        <v>0</v>
      </c>
    </row>
    <row r="65" customFormat="false" ht="15" hidden="false" customHeight="false" outlineLevel="0" collapsed="false">
      <c r="A65" s="7"/>
      <c r="B65" s="10"/>
      <c r="C65" s="7"/>
      <c r="D65" s="7"/>
      <c r="E65" s="7"/>
      <c r="F65" s="7"/>
      <c r="G65" s="9" t="n">
        <f aca="false">IF(AND(B65="プロパー",C65="稼働中",D65&lt;&gt;"",E65&lt;&gt;"継続",D65&gt;=$B$3,D65&lt;=$B$3+$D$3),1,0)</f>
        <v>0</v>
      </c>
    </row>
    <row r="66" customFormat="false" ht="15" hidden="false" customHeight="false" outlineLevel="0" collapsed="false">
      <c r="A66" s="7"/>
      <c r="B66" s="10"/>
      <c r="C66" s="7"/>
      <c r="D66" s="7"/>
      <c r="E66" s="7"/>
      <c r="F66" s="7"/>
      <c r="G66" s="9" t="n">
        <f aca="false">IF(AND(B66="プロパー",C66="稼働中",D66&lt;&gt;"",E66&lt;&gt;"継続",D66&gt;=$B$3,D66&lt;=$B$3+$D$3),1,0)</f>
        <v>0</v>
      </c>
    </row>
    <row r="67" customFormat="false" ht="15" hidden="false" customHeight="false" outlineLevel="0" collapsed="false">
      <c r="A67" s="7"/>
      <c r="B67" s="10"/>
      <c r="C67" s="7"/>
      <c r="D67" s="7"/>
      <c r="E67" s="7"/>
      <c r="F67" s="7"/>
      <c r="G67" s="9" t="n">
        <f aca="false">IF(AND(B67="プロパー",C67="稼働中",D67&lt;&gt;"",E67&lt;&gt;"継続",D67&gt;=$B$3,D67&lt;=$B$3+$D$3),1,0)</f>
        <v>0</v>
      </c>
    </row>
    <row r="68" customFormat="false" ht="15" hidden="false" customHeight="false" outlineLevel="0" collapsed="false">
      <c r="A68" s="7"/>
      <c r="B68" s="10"/>
      <c r="C68" s="7"/>
      <c r="D68" s="7"/>
      <c r="E68" s="7"/>
      <c r="F68" s="7"/>
      <c r="G68" s="9" t="n">
        <f aca="false">IF(AND(B68="プロパー",C68="稼働中",D68&lt;&gt;"",E68&lt;&gt;"継続",D68&gt;=$B$3,D68&lt;=$B$3+$D$3),1,0)</f>
        <v>0</v>
      </c>
    </row>
    <row r="69" customFormat="false" ht="15" hidden="false" customHeight="false" outlineLevel="0" collapsed="false">
      <c r="A69" s="7"/>
      <c r="B69" s="10"/>
      <c r="C69" s="7"/>
      <c r="D69" s="7"/>
      <c r="E69" s="7"/>
      <c r="F69" s="7"/>
      <c r="G69" s="9" t="n">
        <f aca="false">IF(AND(B69="プロパー",C69="稼働中",D69&lt;&gt;"",E69&lt;&gt;"継続",D69&gt;=$B$3,D69&lt;=$B$3+$D$3),1,0)</f>
        <v>0</v>
      </c>
    </row>
    <row r="70" customFormat="false" ht="15" hidden="false" customHeight="false" outlineLevel="0" collapsed="false">
      <c r="A70" s="7"/>
      <c r="B70" s="10"/>
      <c r="C70" s="7"/>
      <c r="D70" s="7"/>
      <c r="E70" s="7"/>
      <c r="F70" s="7"/>
      <c r="G70" s="9" t="n">
        <f aca="false">IF(AND(B70="プロパー",C70="稼働中",D70&lt;&gt;"",E70&lt;&gt;"継続",D70&gt;=$B$3,D70&lt;=$B$3+$D$3),1,0)</f>
        <v>0</v>
      </c>
    </row>
    <row r="71" customFormat="false" ht="15" hidden="false" customHeight="false" outlineLevel="0" collapsed="false">
      <c r="A71" s="7"/>
      <c r="B71" s="10"/>
      <c r="C71" s="7"/>
      <c r="D71" s="7"/>
      <c r="E71" s="7"/>
      <c r="F71" s="7"/>
      <c r="G71" s="9" t="n">
        <f aca="false">IF(AND(B71="プロパー",C71="稼働中",D71&lt;&gt;"",E71&lt;&gt;"継続",D71&gt;=$B$3,D71&lt;=$B$3+$D$3),1,0)</f>
        <v>0</v>
      </c>
    </row>
    <row r="72" customFormat="false" ht="15" hidden="false" customHeight="false" outlineLevel="0" collapsed="false">
      <c r="A72" s="7"/>
      <c r="B72" s="10"/>
      <c r="C72" s="7"/>
      <c r="D72" s="7"/>
      <c r="E72" s="7"/>
      <c r="F72" s="7"/>
      <c r="G72" s="9" t="n">
        <f aca="false">IF(AND(B72="プロパー",C72="稼働中",D72&lt;&gt;"",E72&lt;&gt;"継続",D72&gt;=$B$3,D72&lt;=$B$3+$D$3),1,0)</f>
        <v>0</v>
      </c>
    </row>
    <row r="73" customFormat="false" ht="15" hidden="false" customHeight="false" outlineLevel="0" collapsed="false">
      <c r="A73" s="7"/>
      <c r="B73" s="10"/>
      <c r="C73" s="7"/>
      <c r="D73" s="7"/>
      <c r="E73" s="7"/>
      <c r="F73" s="7"/>
      <c r="G73" s="9" t="n">
        <f aca="false">IF(AND(B73="プロパー",C73="稼働中",D73&lt;&gt;"",E73&lt;&gt;"継続",D73&gt;=$B$3,D73&lt;=$B$3+$D$3),1,0)</f>
        <v>0</v>
      </c>
    </row>
    <row r="74" customFormat="false" ht="15" hidden="false" customHeight="false" outlineLevel="0" collapsed="false">
      <c r="A74" s="7"/>
      <c r="B74" s="10"/>
      <c r="C74" s="7"/>
      <c r="D74" s="7"/>
      <c r="E74" s="7"/>
      <c r="F74" s="7"/>
      <c r="G74" s="9" t="n">
        <f aca="false">IF(AND(B74="プロパー",C74="稼働中",D74&lt;&gt;"",E74&lt;&gt;"継続",D74&gt;=$B$3,D74&lt;=$B$3+$D$3),1,0)</f>
        <v>0</v>
      </c>
    </row>
    <row r="75" customFormat="false" ht="15" hidden="false" customHeight="false" outlineLevel="0" collapsed="false">
      <c r="A75" s="7"/>
      <c r="B75" s="10"/>
      <c r="C75" s="7"/>
      <c r="D75" s="7"/>
      <c r="E75" s="7"/>
      <c r="F75" s="7"/>
      <c r="G75" s="9" t="n">
        <f aca="false">IF(AND(B75="プロパー",C75="稼働中",D75&lt;&gt;"",E75&lt;&gt;"継続",D75&gt;=$B$3,D75&lt;=$B$3+$D$3),1,0)</f>
        <v>0</v>
      </c>
    </row>
    <row r="76" customFormat="false" ht="15" hidden="false" customHeight="false" outlineLevel="0" collapsed="false">
      <c r="A76" s="7"/>
      <c r="B76" s="10"/>
      <c r="C76" s="7"/>
      <c r="D76" s="7"/>
      <c r="E76" s="7"/>
      <c r="F76" s="7"/>
      <c r="G76" s="9" t="n">
        <f aca="false">IF(AND(B76="プロパー",C76="稼働中",D76&lt;&gt;"",E76&lt;&gt;"継続",D76&gt;=$B$3,D76&lt;=$B$3+$D$3),1,0)</f>
        <v>0</v>
      </c>
    </row>
    <row r="77" customFormat="false" ht="15" hidden="false" customHeight="false" outlineLevel="0" collapsed="false">
      <c r="A77" s="7"/>
      <c r="B77" s="10"/>
      <c r="C77" s="7"/>
      <c r="D77" s="7"/>
      <c r="E77" s="7"/>
      <c r="F77" s="7"/>
      <c r="G77" s="9" t="n">
        <f aca="false">IF(AND(B77="プロパー",C77="稼働中",D77&lt;&gt;"",E77&lt;&gt;"継続",D77&gt;=$B$3,D77&lt;=$B$3+$D$3),1,0)</f>
        <v>0</v>
      </c>
    </row>
    <row r="78" customFormat="false" ht="15" hidden="false" customHeight="false" outlineLevel="0" collapsed="false">
      <c r="A78" s="7"/>
      <c r="B78" s="10"/>
      <c r="C78" s="7"/>
      <c r="D78" s="7"/>
      <c r="E78" s="7"/>
      <c r="F78" s="7"/>
      <c r="G78" s="9" t="n">
        <f aca="false">IF(AND(B78="プロパー",C78="稼働中",D78&lt;&gt;"",E78&lt;&gt;"継続",D78&gt;=$B$3,D78&lt;=$B$3+$D$3),1,0)</f>
        <v>0</v>
      </c>
    </row>
    <row r="79" customFormat="false" ht="15" hidden="false" customHeight="false" outlineLevel="0" collapsed="false">
      <c r="A79" s="7"/>
      <c r="B79" s="10"/>
      <c r="C79" s="7"/>
      <c r="D79" s="7"/>
      <c r="E79" s="7"/>
      <c r="F79" s="7"/>
      <c r="G79" s="9" t="n">
        <f aca="false">IF(AND(B79="プロパー",C79="稼働中",D79&lt;&gt;"",E79&lt;&gt;"継続",D79&gt;=$B$3,D79&lt;=$B$3+$D$3),1,0)</f>
        <v>0</v>
      </c>
    </row>
    <row r="80" customFormat="false" ht="15" hidden="false" customHeight="false" outlineLevel="0" collapsed="false">
      <c r="A80" s="7"/>
      <c r="B80" s="10"/>
      <c r="C80" s="7"/>
      <c r="D80" s="7"/>
      <c r="E80" s="7"/>
      <c r="F80" s="7"/>
      <c r="G80" s="9" t="n">
        <f aca="false">IF(AND(B80="プロパー",C80="稼働中",D80&lt;&gt;"",E80&lt;&gt;"継続",D80&gt;=$B$3,D80&lt;=$B$3+$D$3),1,0)</f>
        <v>0</v>
      </c>
    </row>
    <row r="81" customFormat="false" ht="15" hidden="false" customHeight="false" outlineLevel="0" collapsed="false">
      <c r="A81" s="7"/>
      <c r="B81" s="10"/>
      <c r="C81" s="7"/>
      <c r="D81" s="7"/>
      <c r="E81" s="7"/>
      <c r="F81" s="7"/>
      <c r="G81" s="9" t="n">
        <f aca="false">IF(AND(B81="プロパー",C81="稼働中",D81&lt;&gt;"",E81&lt;&gt;"継続",D81&gt;=$B$3,D81&lt;=$B$3+$D$3),1,0)</f>
        <v>0</v>
      </c>
    </row>
    <row r="82" customFormat="false" ht="15" hidden="false" customHeight="false" outlineLevel="0" collapsed="false">
      <c r="A82" s="7"/>
      <c r="B82" s="10"/>
      <c r="C82" s="7"/>
      <c r="D82" s="7"/>
      <c r="E82" s="7"/>
      <c r="F82" s="7"/>
      <c r="G82" s="9" t="n">
        <f aca="false">IF(AND(B82="プロパー",C82="稼働中",D82&lt;&gt;"",E82&lt;&gt;"継続",D82&gt;=$B$3,D82&lt;=$B$3+$D$3),1,0)</f>
        <v>0</v>
      </c>
    </row>
    <row r="83" customFormat="false" ht="15" hidden="false" customHeight="false" outlineLevel="0" collapsed="false">
      <c r="A83" s="7"/>
      <c r="B83" s="10"/>
      <c r="C83" s="7"/>
      <c r="D83" s="7"/>
      <c r="E83" s="7"/>
      <c r="F83" s="7"/>
      <c r="G83" s="9" t="n">
        <f aca="false">IF(AND(B83="プロパー",C83="稼働中",D83&lt;&gt;"",E83&lt;&gt;"継続",D83&gt;=$B$3,D83&lt;=$B$3+$D$3),1,0)</f>
        <v>0</v>
      </c>
    </row>
    <row r="84" customFormat="false" ht="15" hidden="false" customHeight="false" outlineLevel="0" collapsed="false">
      <c r="A84" s="7"/>
      <c r="B84" s="10"/>
      <c r="C84" s="7"/>
      <c r="D84" s="7"/>
      <c r="E84" s="7"/>
      <c r="F84" s="7"/>
      <c r="G84" s="9" t="n">
        <f aca="false">IF(AND(B84="プロパー",C84="稼働中",D84&lt;&gt;"",E84&lt;&gt;"継続",D84&gt;=$B$3,D84&lt;=$B$3+$D$3),1,0)</f>
        <v>0</v>
      </c>
    </row>
    <row r="85" customFormat="false" ht="15" hidden="false" customHeight="false" outlineLevel="0" collapsed="false">
      <c r="A85" s="7"/>
      <c r="B85" s="10"/>
      <c r="C85" s="7"/>
      <c r="D85" s="7"/>
      <c r="E85" s="7"/>
      <c r="F85" s="7"/>
      <c r="G85" s="9" t="n">
        <f aca="false">IF(AND(B85="プロパー",C85="稼働中",D85&lt;&gt;"",E85&lt;&gt;"継続",D85&gt;=$B$3,D85&lt;=$B$3+$D$3),1,0)</f>
        <v>0</v>
      </c>
    </row>
    <row r="86" customFormat="false" ht="15" hidden="false" customHeight="false" outlineLevel="0" collapsed="false">
      <c r="A86" s="7"/>
      <c r="B86" s="10"/>
      <c r="C86" s="7"/>
      <c r="D86" s="7"/>
      <c r="E86" s="7"/>
      <c r="F86" s="7"/>
      <c r="G86" s="9" t="n">
        <f aca="false">IF(AND(B86="プロパー",C86="稼働中",D86&lt;&gt;"",E86&lt;&gt;"継続",D86&gt;=$B$3,D86&lt;=$B$3+$D$3),1,0)</f>
        <v>0</v>
      </c>
    </row>
    <row r="87" customFormat="false" ht="15" hidden="false" customHeight="false" outlineLevel="0" collapsed="false">
      <c r="A87" s="7"/>
      <c r="B87" s="10"/>
      <c r="C87" s="7"/>
      <c r="D87" s="7"/>
      <c r="E87" s="7"/>
      <c r="F87" s="7"/>
      <c r="G87" s="9" t="n">
        <f aca="false">IF(AND(B87="プロパー",C87="稼働中",D87&lt;&gt;"",E87&lt;&gt;"継続",D87&gt;=$B$3,D87&lt;=$B$3+$D$3),1,0)</f>
        <v>0</v>
      </c>
    </row>
    <row r="88" customFormat="false" ht="15" hidden="false" customHeight="false" outlineLevel="0" collapsed="false">
      <c r="A88" s="7"/>
      <c r="B88" s="10"/>
      <c r="C88" s="7"/>
      <c r="D88" s="7"/>
      <c r="E88" s="7"/>
      <c r="F88" s="7"/>
      <c r="G88" s="9" t="n">
        <f aca="false">IF(AND(B88="プロパー",C88="稼働中",D88&lt;&gt;"",E88&lt;&gt;"継続",D88&gt;=$B$3,D88&lt;=$B$3+$D$3),1,0)</f>
        <v>0</v>
      </c>
    </row>
    <row r="89" customFormat="false" ht="15" hidden="false" customHeight="false" outlineLevel="0" collapsed="false">
      <c r="A89" s="7"/>
      <c r="B89" s="10"/>
      <c r="C89" s="7"/>
      <c r="D89" s="7"/>
      <c r="E89" s="7"/>
      <c r="F89" s="7"/>
      <c r="G89" s="9" t="n">
        <f aca="false">IF(AND(B89="プロパー",C89="稼働中",D89&lt;&gt;"",E89&lt;&gt;"継続",D89&gt;=$B$3,D89&lt;=$B$3+$D$3),1,0)</f>
        <v>0</v>
      </c>
    </row>
    <row r="90" customFormat="false" ht="15" hidden="false" customHeight="false" outlineLevel="0" collapsed="false">
      <c r="A90" s="7"/>
      <c r="B90" s="10"/>
      <c r="C90" s="7"/>
      <c r="D90" s="7"/>
      <c r="E90" s="7"/>
      <c r="F90" s="7"/>
      <c r="G90" s="9" t="n">
        <f aca="false">IF(AND(B90="プロパー",C90="稼働中",D90&lt;&gt;"",E90&lt;&gt;"継続",D90&gt;=$B$3,D90&lt;=$B$3+$D$3),1,0)</f>
        <v>0</v>
      </c>
    </row>
    <row r="91" customFormat="false" ht="15" hidden="false" customHeight="false" outlineLevel="0" collapsed="false">
      <c r="A91" s="7"/>
      <c r="B91" s="10"/>
      <c r="C91" s="7"/>
      <c r="D91" s="7"/>
      <c r="E91" s="7"/>
      <c r="F91" s="7"/>
      <c r="G91" s="9" t="n">
        <f aca="false">IF(AND(B91="プロパー",C91="稼働中",D91&lt;&gt;"",E91&lt;&gt;"継続",D91&gt;=$B$3,D91&lt;=$B$3+$D$3),1,0)</f>
        <v>0</v>
      </c>
    </row>
    <row r="92" customFormat="false" ht="15" hidden="false" customHeight="false" outlineLevel="0" collapsed="false">
      <c r="A92" s="7"/>
      <c r="B92" s="10"/>
      <c r="C92" s="7"/>
      <c r="D92" s="7"/>
      <c r="E92" s="7"/>
      <c r="F92" s="7"/>
      <c r="G92" s="9" t="n">
        <f aca="false">IF(AND(B92="プロパー",C92="稼働中",D92&lt;&gt;"",E92&lt;&gt;"継続",D92&gt;=$B$3,D92&lt;=$B$3+$D$3),1,0)</f>
        <v>0</v>
      </c>
    </row>
    <row r="93" customFormat="false" ht="15" hidden="false" customHeight="false" outlineLevel="0" collapsed="false">
      <c r="A93" s="7"/>
      <c r="B93" s="10"/>
      <c r="C93" s="7"/>
      <c r="D93" s="7"/>
      <c r="E93" s="7"/>
      <c r="F93" s="7"/>
      <c r="G93" s="9" t="n">
        <f aca="false">IF(AND(B93="プロパー",C93="稼働中",D93&lt;&gt;"",E93&lt;&gt;"継続",D93&gt;=$B$3,D93&lt;=$B$3+$D$3),1,0)</f>
        <v>0</v>
      </c>
    </row>
    <row r="94" customFormat="false" ht="15" hidden="false" customHeight="false" outlineLevel="0" collapsed="false">
      <c r="A94" s="7"/>
      <c r="B94" s="10"/>
      <c r="C94" s="7"/>
      <c r="D94" s="7"/>
      <c r="E94" s="7"/>
      <c r="F94" s="7"/>
      <c r="G94" s="9" t="n">
        <f aca="false">IF(AND(B94="プロパー",C94="稼働中",D94&lt;&gt;"",E94&lt;&gt;"継続",D94&gt;=$B$3,D94&lt;=$B$3+$D$3),1,0)</f>
        <v>0</v>
      </c>
    </row>
    <row r="95" customFormat="false" ht="15" hidden="false" customHeight="false" outlineLevel="0" collapsed="false">
      <c r="A95" s="7"/>
      <c r="B95" s="10"/>
      <c r="C95" s="7"/>
      <c r="D95" s="7"/>
      <c r="E95" s="7"/>
      <c r="F95" s="7"/>
      <c r="G95" s="9" t="n">
        <f aca="false">IF(AND(B95="プロパー",C95="稼働中",D95&lt;&gt;"",E95&lt;&gt;"継続",D95&gt;=$B$3,D95&lt;=$B$3+$D$3),1,0)</f>
        <v>0</v>
      </c>
    </row>
    <row r="96" customFormat="false" ht="15" hidden="false" customHeight="false" outlineLevel="0" collapsed="false">
      <c r="A96" s="7"/>
      <c r="B96" s="10"/>
      <c r="C96" s="7"/>
      <c r="D96" s="7"/>
      <c r="E96" s="7"/>
      <c r="F96" s="7"/>
      <c r="G96" s="9" t="n">
        <f aca="false">IF(AND(B96="プロパー",C96="稼働中",D96&lt;&gt;"",E96&lt;&gt;"継続",D96&gt;=$B$3,D96&lt;=$B$3+$D$3),1,0)</f>
        <v>0</v>
      </c>
    </row>
    <row r="97" customFormat="false" ht="15" hidden="false" customHeight="false" outlineLevel="0" collapsed="false">
      <c r="A97" s="7"/>
      <c r="B97" s="10"/>
      <c r="C97" s="7"/>
      <c r="D97" s="7"/>
      <c r="E97" s="7"/>
      <c r="F97" s="7"/>
      <c r="G97" s="9" t="n">
        <f aca="false">IF(AND(B97="プロパー",C97="稼働中",D97&lt;&gt;"",E97&lt;&gt;"継続",D97&gt;=$B$3,D97&lt;=$B$3+$D$3),1,0)</f>
        <v>0</v>
      </c>
    </row>
    <row r="98" customFormat="false" ht="15" hidden="false" customHeight="false" outlineLevel="0" collapsed="false">
      <c r="A98" s="7"/>
      <c r="B98" s="10"/>
      <c r="C98" s="7"/>
      <c r="D98" s="7"/>
      <c r="E98" s="7"/>
      <c r="F98" s="7"/>
      <c r="G98" s="9" t="n">
        <f aca="false">IF(AND(B98="プロパー",C98="稼働中",D98&lt;&gt;"",E98&lt;&gt;"継続",D98&gt;=$B$3,D98&lt;=$B$3+$D$3),1,0)</f>
        <v>0</v>
      </c>
    </row>
    <row r="99" customFormat="false" ht="15" hidden="false" customHeight="false" outlineLevel="0" collapsed="false">
      <c r="A99" s="7"/>
      <c r="B99" s="10"/>
      <c r="C99" s="7"/>
      <c r="D99" s="7"/>
      <c r="E99" s="7"/>
      <c r="F99" s="7"/>
      <c r="G99" s="9" t="n">
        <f aca="false">IF(AND(B99="プロパー",C99="稼働中",D99&lt;&gt;"",E99&lt;&gt;"継続",D99&gt;=$B$3,D99&lt;=$B$3+$D$3),1,0)</f>
        <v>0</v>
      </c>
    </row>
    <row r="100" customFormat="false" ht="15" hidden="false" customHeight="false" outlineLevel="0" collapsed="false">
      <c r="A100" s="7"/>
      <c r="B100" s="10"/>
      <c r="C100" s="7"/>
      <c r="D100" s="7"/>
      <c r="E100" s="7"/>
      <c r="F100" s="7"/>
      <c r="G100" s="9" t="n">
        <f aca="false">IF(AND(B100="プロパー",C100="稼働中",D100&lt;&gt;"",E100&lt;&gt;"継続",D100&gt;=$B$3,D100&lt;=$B$3+$D$3),1,0)</f>
        <v>0</v>
      </c>
    </row>
    <row r="101" customFormat="false" ht="15" hidden="false" customHeight="false" outlineLevel="0" collapsed="false">
      <c r="A101" s="7"/>
      <c r="B101" s="10"/>
      <c r="C101" s="7"/>
      <c r="D101" s="7"/>
      <c r="E101" s="7"/>
      <c r="F101" s="7"/>
      <c r="G101" s="9" t="n">
        <f aca="false">IF(AND(B101="プロパー",C101="稼働中",D101&lt;&gt;"",E101&lt;&gt;"継続",D101&gt;=$B$3,D101&lt;=$B$3+$D$3),1,0)</f>
        <v>0</v>
      </c>
    </row>
    <row r="102" customFormat="false" ht="15" hidden="false" customHeight="false" outlineLevel="0" collapsed="false">
      <c r="A102" s="7"/>
      <c r="B102" s="10"/>
      <c r="C102" s="7"/>
      <c r="D102" s="7"/>
      <c r="E102" s="7"/>
      <c r="F102" s="7"/>
      <c r="G102" s="9" t="n">
        <f aca="false">IF(AND(B102="プロパー",C102="稼働中",D102&lt;&gt;"",E102&lt;&gt;"継続",D102&gt;=$B$3,D102&lt;=$B$3+$D$3),1,0)</f>
        <v>0</v>
      </c>
    </row>
    <row r="103" customFormat="false" ht="15" hidden="false" customHeight="false" outlineLevel="0" collapsed="false">
      <c r="A103" s="7"/>
      <c r="B103" s="10"/>
      <c r="C103" s="7"/>
      <c r="D103" s="7"/>
      <c r="E103" s="7"/>
      <c r="F103" s="7"/>
      <c r="G103" s="9" t="n">
        <f aca="false">IF(AND(B103="プロパー",C103="稼働中",D103&lt;&gt;"",E103&lt;&gt;"継続",D103&gt;=$B$3,D103&lt;=$B$3+$D$3),1,0)</f>
        <v>0</v>
      </c>
    </row>
    <row r="104" customFormat="false" ht="15" hidden="false" customHeight="false" outlineLevel="0" collapsed="false">
      <c r="A104" s="7"/>
      <c r="B104" s="10"/>
      <c r="C104" s="7"/>
      <c r="D104" s="7"/>
      <c r="E104" s="7"/>
      <c r="F104" s="7"/>
      <c r="G104" s="9" t="n">
        <f aca="false">IF(AND(B104="プロパー",C104="稼働中",D104&lt;&gt;"",E104&lt;&gt;"継続",D104&gt;=$B$3,D104&lt;=$B$3+$D$3),1,0)</f>
        <v>0</v>
      </c>
    </row>
    <row r="105" customFormat="false" ht="15" hidden="false" customHeight="false" outlineLevel="0" collapsed="false">
      <c r="A105" s="7"/>
      <c r="B105" s="10"/>
      <c r="C105" s="7"/>
      <c r="D105" s="7"/>
      <c r="E105" s="7"/>
      <c r="F105" s="7"/>
      <c r="G105" s="9" t="n">
        <f aca="false">IF(AND(B105="プロパー",C105="稼働中",D105&lt;&gt;"",E105&lt;&gt;"継続",D105&gt;=$B$3,D105&lt;=$B$3+$D$3),1,0)</f>
        <v>0</v>
      </c>
    </row>
    <row r="106" customFormat="false" ht="15" hidden="false" customHeight="false" outlineLevel="0" collapsed="false">
      <c r="A106" s="7"/>
      <c r="B106" s="10"/>
      <c r="C106" s="7"/>
      <c r="D106" s="7"/>
      <c r="E106" s="7"/>
      <c r="F106" s="7"/>
      <c r="G106" s="9" t="n">
        <f aca="false">IF(AND(B106="プロパー",C106="稼働中",D106&lt;&gt;"",E106&lt;&gt;"継続",D106&gt;=$B$3,D106&lt;=$B$3+$D$3),1,0)</f>
        <v>0</v>
      </c>
    </row>
    <row r="107" customFormat="false" ht="15" hidden="false" customHeight="false" outlineLevel="0" collapsed="false">
      <c r="A107" s="7"/>
      <c r="B107" s="10"/>
      <c r="C107" s="7"/>
      <c r="D107" s="7"/>
      <c r="E107" s="7"/>
      <c r="F107" s="7"/>
      <c r="G107" s="9" t="n">
        <f aca="false">IF(AND(B107="プロパー",C107="稼働中",D107&lt;&gt;"",E107&lt;&gt;"継続",D107&gt;=$B$3,D107&lt;=$B$3+$D$3),1,0)</f>
        <v>0</v>
      </c>
    </row>
    <row r="108" customFormat="false" ht="15" hidden="false" customHeight="false" outlineLevel="0" collapsed="false">
      <c r="A108" s="7"/>
      <c r="B108" s="10"/>
      <c r="C108" s="7"/>
      <c r="D108" s="7"/>
      <c r="E108" s="7"/>
      <c r="F108" s="7"/>
      <c r="G108" s="9" t="n">
        <f aca="false">IF(AND(B108="プロパー",C108="稼働中",D108&lt;&gt;"",E108&lt;&gt;"継続",D108&gt;=$B$3,D108&lt;=$B$3+$D$3),1,0)</f>
        <v>0</v>
      </c>
    </row>
    <row r="109" customFormat="false" ht="15" hidden="false" customHeight="false" outlineLevel="0" collapsed="false">
      <c r="A109" s="7"/>
      <c r="B109" s="10"/>
      <c r="C109" s="7"/>
      <c r="D109" s="7"/>
      <c r="E109" s="7"/>
      <c r="F109" s="7"/>
      <c r="G109" s="9" t="n">
        <f aca="false">IF(AND(B109="プロパー",C109="稼働中",D109&lt;&gt;"",E109&lt;&gt;"継続",D109&gt;=$B$3,D109&lt;=$B$3+$D$3),1,0)</f>
        <v>0</v>
      </c>
    </row>
    <row r="110" customFormat="false" ht="15" hidden="false" customHeight="false" outlineLevel="0" collapsed="false">
      <c r="A110" s="7"/>
      <c r="B110" s="10"/>
      <c r="C110" s="7"/>
      <c r="D110" s="7"/>
      <c r="E110" s="7"/>
      <c r="F110" s="7"/>
      <c r="G110" s="9" t="n">
        <f aca="false">IF(AND(B110="プロパー",C110="稼働中",D110&lt;&gt;"",E110&lt;&gt;"継続",D110&gt;=$B$3,D110&lt;=$B$3+$D$3),1,0)</f>
        <v>0</v>
      </c>
    </row>
    <row r="111" customFormat="false" ht="15" hidden="false" customHeight="false" outlineLevel="0" collapsed="false">
      <c r="A111" s="7"/>
      <c r="B111" s="10"/>
      <c r="C111" s="7"/>
      <c r="D111" s="7"/>
      <c r="E111" s="7"/>
      <c r="F111" s="7"/>
      <c r="G111" s="9" t="n">
        <f aca="false">IF(AND(B111="プロパー",C111="稼働中",D111&lt;&gt;"",E111&lt;&gt;"継続",D111&gt;=$B$3,D111&lt;=$B$3+$D$3),1,0)</f>
        <v>0</v>
      </c>
    </row>
    <row r="112" customFormat="false" ht="15" hidden="false" customHeight="false" outlineLevel="0" collapsed="false">
      <c r="A112" s="7"/>
      <c r="B112" s="10"/>
      <c r="C112" s="7"/>
      <c r="D112" s="7"/>
      <c r="E112" s="7"/>
      <c r="F112" s="7"/>
      <c r="G112" s="9" t="n">
        <f aca="false">IF(AND(B112="プロパー",C112="稼働中",D112&lt;&gt;"",E112&lt;&gt;"継続",D112&gt;=$B$3,D112&lt;=$B$3+$D$3),1,0)</f>
        <v>0</v>
      </c>
    </row>
    <row r="113" customFormat="false" ht="15" hidden="false" customHeight="false" outlineLevel="0" collapsed="false">
      <c r="A113" s="7"/>
      <c r="B113" s="10"/>
      <c r="C113" s="7"/>
      <c r="D113" s="7"/>
      <c r="E113" s="7"/>
      <c r="F113" s="7"/>
      <c r="G113" s="9" t="n">
        <f aca="false">IF(AND(B113="プロパー",C113="稼働中",D113&lt;&gt;"",E113&lt;&gt;"継続",D113&gt;=$B$3,D113&lt;=$B$3+$D$3),1,0)</f>
        <v>0</v>
      </c>
    </row>
    <row r="114" customFormat="false" ht="15" hidden="false" customHeight="false" outlineLevel="0" collapsed="false">
      <c r="A114" s="7"/>
      <c r="B114" s="10"/>
      <c r="C114" s="7"/>
      <c r="D114" s="7"/>
      <c r="E114" s="7"/>
      <c r="F114" s="7"/>
      <c r="G114" s="9" t="n">
        <f aca="false">IF(AND(B114="プロパー",C114="稼働中",D114&lt;&gt;"",E114&lt;&gt;"継続",D114&gt;=$B$3,D114&lt;=$B$3+$D$3),1,0)</f>
        <v>0</v>
      </c>
    </row>
    <row r="115" customFormat="false" ht="15" hidden="false" customHeight="false" outlineLevel="0" collapsed="false">
      <c r="A115" s="7"/>
      <c r="B115" s="10"/>
      <c r="C115" s="7"/>
      <c r="D115" s="7"/>
      <c r="E115" s="7"/>
      <c r="F115" s="7"/>
      <c r="G115" s="9" t="n">
        <f aca="false">IF(AND(B115="プロパー",C115="稼働中",D115&lt;&gt;"",E115&lt;&gt;"継続",D115&gt;=$B$3,D115&lt;=$B$3+$D$3),1,0)</f>
        <v>0</v>
      </c>
    </row>
    <row r="116" customFormat="false" ht="15" hidden="false" customHeight="false" outlineLevel="0" collapsed="false">
      <c r="A116" s="7"/>
      <c r="B116" s="10"/>
      <c r="C116" s="7"/>
      <c r="D116" s="7"/>
      <c r="E116" s="7"/>
      <c r="F116" s="7"/>
      <c r="G116" s="9" t="n">
        <f aca="false">IF(AND(B116="プロパー",C116="稼働中",D116&lt;&gt;"",E116&lt;&gt;"継続",D116&gt;=$B$3,D116&lt;=$B$3+$D$3),1,0)</f>
        <v>0</v>
      </c>
    </row>
    <row r="117" customFormat="false" ht="15" hidden="false" customHeight="false" outlineLevel="0" collapsed="false">
      <c r="A117" s="7"/>
      <c r="B117" s="10"/>
      <c r="C117" s="7"/>
      <c r="D117" s="7"/>
      <c r="E117" s="7"/>
      <c r="F117" s="7"/>
      <c r="G117" s="9" t="n">
        <f aca="false">IF(AND(B117="プロパー",C117="稼働中",D117&lt;&gt;"",E117&lt;&gt;"継続",D117&gt;=$B$3,D117&lt;=$B$3+$D$3),1,0)</f>
        <v>0</v>
      </c>
    </row>
    <row r="118" customFormat="false" ht="15" hidden="false" customHeight="false" outlineLevel="0" collapsed="false">
      <c r="A118" s="7"/>
      <c r="B118" s="10"/>
      <c r="C118" s="7"/>
      <c r="D118" s="7"/>
      <c r="E118" s="7"/>
      <c r="F118" s="7"/>
      <c r="G118" s="9" t="n">
        <f aca="false">IF(AND(B118="プロパー",C118="稼働中",D118&lt;&gt;"",E118&lt;&gt;"継続",D118&gt;=$B$3,D118&lt;=$B$3+$D$3),1,0)</f>
        <v>0</v>
      </c>
    </row>
    <row r="119" customFormat="false" ht="15" hidden="false" customHeight="false" outlineLevel="0" collapsed="false">
      <c r="A119" s="7"/>
      <c r="B119" s="10"/>
      <c r="C119" s="7"/>
      <c r="D119" s="7"/>
      <c r="E119" s="7"/>
      <c r="F119" s="7"/>
      <c r="G119" s="9" t="n">
        <f aca="false">IF(AND(B119="プロパー",C119="稼働中",D119&lt;&gt;"",E119&lt;&gt;"継続",D119&gt;=$B$3,D119&lt;=$B$3+$D$3),1,0)</f>
        <v>0</v>
      </c>
    </row>
    <row r="120" customFormat="false" ht="15" hidden="false" customHeight="false" outlineLevel="0" collapsed="false">
      <c r="A120" s="7"/>
      <c r="B120" s="10"/>
      <c r="C120" s="7"/>
      <c r="D120" s="7"/>
      <c r="E120" s="7"/>
      <c r="F120" s="7"/>
      <c r="G120" s="9" t="n">
        <f aca="false">IF(AND(B120="プロパー",C120="稼働中",D120&lt;&gt;"",E120&lt;&gt;"継続",D120&gt;=$B$3,D120&lt;=$B$3+$D$3),1,0)</f>
        <v>0</v>
      </c>
    </row>
    <row r="121" customFormat="false" ht="15" hidden="false" customHeight="false" outlineLevel="0" collapsed="false">
      <c r="A121" s="7"/>
      <c r="B121" s="10"/>
      <c r="C121" s="7"/>
      <c r="D121" s="7"/>
      <c r="E121" s="7"/>
      <c r="F121" s="7"/>
      <c r="G121" s="9" t="n">
        <f aca="false">IF(AND(B121="プロパー",C121="稼働中",D121&lt;&gt;"",E121&lt;&gt;"継続",D121&gt;=$B$3,D121&lt;=$B$3+$D$3),1,0)</f>
        <v>0</v>
      </c>
    </row>
    <row r="122" customFormat="false" ht="15" hidden="false" customHeight="false" outlineLevel="0" collapsed="false">
      <c r="A122" s="7"/>
      <c r="B122" s="10"/>
      <c r="C122" s="7"/>
      <c r="D122" s="7"/>
      <c r="E122" s="7"/>
      <c r="F122" s="7"/>
      <c r="G122" s="9" t="n">
        <f aca="false">IF(AND(B122="プロパー",C122="稼働中",D122&lt;&gt;"",E122&lt;&gt;"継続",D122&gt;=$B$3,D122&lt;=$B$3+$D$3),1,0)</f>
        <v>0</v>
      </c>
    </row>
    <row r="123" customFormat="false" ht="15" hidden="false" customHeight="false" outlineLevel="0" collapsed="false">
      <c r="A123" s="7"/>
      <c r="B123" s="10"/>
      <c r="C123" s="7"/>
      <c r="D123" s="7"/>
      <c r="E123" s="7"/>
      <c r="F123" s="7"/>
      <c r="G123" s="9" t="n">
        <f aca="false">IF(AND(B123="プロパー",C123="稼働中",D123&lt;&gt;"",E123&lt;&gt;"継続",D123&gt;=$B$3,D123&lt;=$B$3+$D$3),1,0)</f>
        <v>0</v>
      </c>
    </row>
    <row r="124" customFormat="false" ht="15" hidden="false" customHeight="false" outlineLevel="0" collapsed="false">
      <c r="A124" s="7"/>
      <c r="B124" s="10"/>
      <c r="C124" s="7"/>
      <c r="D124" s="7"/>
      <c r="E124" s="7"/>
      <c r="F124" s="7"/>
      <c r="G124" s="9" t="n">
        <f aca="false">IF(AND(B124="プロパー",C124="稼働中",D124&lt;&gt;"",E124&lt;&gt;"継続",D124&gt;=$B$3,D124&lt;=$B$3+$D$3),1,0)</f>
        <v>0</v>
      </c>
    </row>
    <row r="125" customFormat="false" ht="15" hidden="false" customHeight="false" outlineLevel="0" collapsed="false">
      <c r="A125" s="7"/>
      <c r="B125" s="10"/>
      <c r="C125" s="7"/>
      <c r="D125" s="7"/>
      <c r="E125" s="7"/>
      <c r="F125" s="7"/>
      <c r="G125" s="9" t="n">
        <f aca="false">IF(AND(B125="プロパー",C125="稼働中",D125&lt;&gt;"",E125&lt;&gt;"継続",D125&gt;=$B$3,D125&lt;=$B$3+$D$3),1,0)</f>
        <v>0</v>
      </c>
    </row>
    <row r="126" customFormat="false" ht="15" hidden="false" customHeight="false" outlineLevel="0" collapsed="false">
      <c r="A126" s="7"/>
      <c r="B126" s="10"/>
      <c r="C126" s="7"/>
      <c r="D126" s="7"/>
      <c r="E126" s="7"/>
      <c r="F126" s="7"/>
      <c r="G126" s="9" t="n">
        <f aca="false">IF(AND(B126="プロパー",C126="稼働中",D126&lt;&gt;"",E126&lt;&gt;"継続",D126&gt;=$B$3,D126&lt;=$B$3+$D$3),1,0)</f>
        <v>0</v>
      </c>
    </row>
    <row r="127" customFormat="false" ht="15" hidden="false" customHeight="false" outlineLevel="0" collapsed="false">
      <c r="A127" s="7"/>
      <c r="B127" s="10"/>
      <c r="C127" s="7"/>
      <c r="D127" s="7"/>
      <c r="E127" s="7"/>
      <c r="F127" s="7"/>
      <c r="G127" s="9" t="n">
        <f aca="false">IF(AND(B127="プロパー",C127="稼働中",D127&lt;&gt;"",E127&lt;&gt;"継続",D127&gt;=$B$3,D127&lt;=$B$3+$D$3),1,0)</f>
        <v>0</v>
      </c>
    </row>
    <row r="128" customFormat="false" ht="15" hidden="false" customHeight="false" outlineLevel="0" collapsed="false">
      <c r="A128" s="7"/>
      <c r="B128" s="10"/>
      <c r="C128" s="7"/>
      <c r="D128" s="7"/>
      <c r="E128" s="7"/>
      <c r="F128" s="7"/>
      <c r="G128" s="9" t="n">
        <f aca="false">IF(AND(B128="プロパー",C128="稼働中",D128&lt;&gt;"",E128&lt;&gt;"継続",D128&gt;=$B$3,D128&lt;=$B$3+$D$3),1,0)</f>
        <v>0</v>
      </c>
    </row>
    <row r="129" customFormat="false" ht="15" hidden="false" customHeight="false" outlineLevel="0" collapsed="false">
      <c r="A129" s="7"/>
      <c r="B129" s="10"/>
      <c r="C129" s="7"/>
      <c r="D129" s="7"/>
      <c r="E129" s="7"/>
      <c r="F129" s="7"/>
      <c r="G129" s="9" t="n">
        <f aca="false">IF(AND(B129="プロパー",C129="稼働中",D129&lt;&gt;"",E129&lt;&gt;"継続",D129&gt;=$B$3,D129&lt;=$B$3+$D$3),1,0)</f>
        <v>0</v>
      </c>
    </row>
    <row r="130" customFormat="false" ht="15" hidden="false" customHeight="false" outlineLevel="0" collapsed="false">
      <c r="A130" s="7"/>
      <c r="B130" s="10"/>
      <c r="C130" s="7"/>
      <c r="D130" s="7"/>
      <c r="E130" s="7"/>
      <c r="F130" s="7"/>
      <c r="G130" s="9" t="n">
        <f aca="false">IF(AND(B130="プロパー",C130="稼働中",D130&lt;&gt;"",E130&lt;&gt;"継続",D130&gt;=$B$3,D130&lt;=$B$3+$D$3),1,0)</f>
        <v>0</v>
      </c>
    </row>
    <row r="131" customFormat="false" ht="15" hidden="false" customHeight="false" outlineLevel="0" collapsed="false">
      <c r="A131" s="7"/>
      <c r="B131" s="10"/>
      <c r="C131" s="7"/>
      <c r="D131" s="7"/>
      <c r="E131" s="7"/>
      <c r="F131" s="7"/>
      <c r="G131" s="9" t="n">
        <f aca="false">IF(AND(B131="プロパー",C131="稼働中",D131&lt;&gt;"",E131&lt;&gt;"継続",D131&gt;=$B$3,D131&lt;=$B$3+$D$3),1,0)</f>
        <v>0</v>
      </c>
    </row>
    <row r="132" customFormat="false" ht="15" hidden="false" customHeight="false" outlineLevel="0" collapsed="false">
      <c r="A132" s="7"/>
      <c r="B132" s="10"/>
      <c r="C132" s="7"/>
      <c r="D132" s="7"/>
      <c r="E132" s="7"/>
      <c r="F132" s="7"/>
      <c r="G132" s="9" t="n">
        <f aca="false">IF(AND(B132="プロパー",C132="稼働中",D132&lt;&gt;"",E132&lt;&gt;"継続",D132&gt;=$B$3,D132&lt;=$B$3+$D$3),1,0)</f>
        <v>0</v>
      </c>
    </row>
    <row r="133" customFormat="false" ht="15" hidden="false" customHeight="false" outlineLevel="0" collapsed="false">
      <c r="A133" s="7"/>
      <c r="B133" s="10"/>
      <c r="C133" s="7"/>
      <c r="D133" s="7"/>
      <c r="E133" s="7"/>
      <c r="F133" s="7"/>
      <c r="G133" s="9" t="n">
        <f aca="false">IF(AND(B133="プロパー",C133="稼働中",D133&lt;&gt;"",E133&lt;&gt;"継続",D133&gt;=$B$3,D133&lt;=$B$3+$D$3),1,0)</f>
        <v>0</v>
      </c>
    </row>
    <row r="134" customFormat="false" ht="15" hidden="false" customHeight="false" outlineLevel="0" collapsed="false">
      <c r="A134" s="7"/>
      <c r="B134" s="10"/>
      <c r="C134" s="7"/>
      <c r="D134" s="7"/>
      <c r="E134" s="7"/>
      <c r="F134" s="7"/>
      <c r="G134" s="9" t="n">
        <f aca="false">IF(AND(B134="プロパー",C134="稼働中",D134&lt;&gt;"",E134&lt;&gt;"継続",D134&gt;=$B$3,D134&lt;=$B$3+$D$3),1,0)</f>
        <v>0</v>
      </c>
    </row>
    <row r="135" customFormat="false" ht="15" hidden="false" customHeight="false" outlineLevel="0" collapsed="false">
      <c r="A135" s="7"/>
      <c r="B135" s="10"/>
      <c r="C135" s="7"/>
      <c r="D135" s="7"/>
      <c r="E135" s="7"/>
      <c r="F135" s="7"/>
      <c r="G135" s="9" t="n">
        <f aca="false">IF(AND(B135="プロパー",C135="稼働中",D135&lt;&gt;"",E135&lt;&gt;"継続",D135&gt;=$B$3,D135&lt;=$B$3+$D$3),1,0)</f>
        <v>0</v>
      </c>
    </row>
    <row r="136" customFormat="false" ht="15" hidden="false" customHeight="false" outlineLevel="0" collapsed="false">
      <c r="A136" s="7"/>
      <c r="B136" s="10"/>
      <c r="C136" s="7"/>
      <c r="D136" s="7"/>
      <c r="E136" s="7"/>
      <c r="F136" s="7"/>
      <c r="G136" s="9" t="n">
        <f aca="false">IF(AND(B136="プロパー",C136="稼働中",D136&lt;&gt;"",E136&lt;&gt;"継続",D136&gt;=$B$3,D136&lt;=$B$3+$D$3),1,0)</f>
        <v>0</v>
      </c>
    </row>
    <row r="137" customFormat="false" ht="15" hidden="false" customHeight="false" outlineLevel="0" collapsed="false">
      <c r="A137" s="7"/>
      <c r="B137" s="10"/>
      <c r="C137" s="7"/>
      <c r="D137" s="7"/>
      <c r="E137" s="7"/>
      <c r="F137" s="7"/>
      <c r="G137" s="9" t="n">
        <f aca="false">IF(AND(B137="プロパー",C137="稼働中",D137&lt;&gt;"",E137&lt;&gt;"継続",D137&gt;=$B$3,D137&lt;=$B$3+$D$3),1,0)</f>
        <v>0</v>
      </c>
    </row>
    <row r="138" customFormat="false" ht="15" hidden="false" customHeight="false" outlineLevel="0" collapsed="false">
      <c r="A138" s="7"/>
      <c r="B138" s="10"/>
      <c r="C138" s="7"/>
      <c r="D138" s="7"/>
      <c r="E138" s="7"/>
      <c r="F138" s="7"/>
      <c r="G138" s="9" t="n">
        <f aca="false">IF(AND(B138="プロパー",C138="稼働中",D138&lt;&gt;"",E138&lt;&gt;"継続",D138&gt;=$B$3,D138&lt;=$B$3+$D$3),1,0)</f>
        <v>0</v>
      </c>
    </row>
    <row r="139" customFormat="false" ht="15" hidden="false" customHeight="false" outlineLevel="0" collapsed="false">
      <c r="A139" s="7"/>
      <c r="B139" s="10"/>
      <c r="C139" s="7"/>
      <c r="D139" s="7"/>
      <c r="E139" s="7"/>
      <c r="F139" s="7"/>
      <c r="G139" s="9" t="n">
        <f aca="false">IF(AND(B139="プロパー",C139="稼働中",D139&lt;&gt;"",E139&lt;&gt;"継続",D139&gt;=$B$3,D139&lt;=$B$3+$D$3),1,0)</f>
        <v>0</v>
      </c>
    </row>
    <row r="140" customFormat="false" ht="15" hidden="false" customHeight="false" outlineLevel="0" collapsed="false">
      <c r="A140" s="7"/>
      <c r="B140" s="10"/>
      <c r="C140" s="7"/>
      <c r="D140" s="7"/>
      <c r="E140" s="7"/>
      <c r="F140" s="7"/>
      <c r="G140" s="9" t="n">
        <f aca="false">IF(AND(B140="プロパー",C140="稼働中",D140&lt;&gt;"",E140&lt;&gt;"継続",D140&gt;=$B$3,D140&lt;=$B$3+$D$3),1,0)</f>
        <v>0</v>
      </c>
    </row>
    <row r="141" customFormat="false" ht="15" hidden="false" customHeight="false" outlineLevel="0" collapsed="false">
      <c r="A141" s="7"/>
      <c r="B141" s="10"/>
      <c r="C141" s="7"/>
      <c r="D141" s="7"/>
      <c r="E141" s="7"/>
      <c r="F141" s="7"/>
      <c r="G141" s="9" t="n">
        <f aca="false">IF(AND(B141="プロパー",C141="稼働中",D141&lt;&gt;"",E141&lt;&gt;"継続",D141&gt;=$B$3,D141&lt;=$B$3+$D$3),1,0)</f>
        <v>0</v>
      </c>
    </row>
    <row r="142" customFormat="false" ht="15" hidden="false" customHeight="false" outlineLevel="0" collapsed="false">
      <c r="A142" s="7"/>
      <c r="B142" s="10"/>
      <c r="C142" s="7"/>
      <c r="D142" s="7"/>
      <c r="E142" s="7"/>
      <c r="F142" s="7"/>
      <c r="G142" s="9" t="n">
        <f aca="false">IF(AND(B142="プロパー",C142="稼働中",D142&lt;&gt;"",E142&lt;&gt;"継続",D142&gt;=$B$3,D142&lt;=$B$3+$D$3),1,0)</f>
        <v>0</v>
      </c>
    </row>
    <row r="143" customFormat="false" ht="15" hidden="false" customHeight="false" outlineLevel="0" collapsed="false">
      <c r="A143" s="7"/>
      <c r="B143" s="10"/>
      <c r="C143" s="7"/>
      <c r="D143" s="7"/>
      <c r="E143" s="7"/>
      <c r="F143" s="7"/>
      <c r="G143" s="9" t="n">
        <f aca="false">IF(AND(B143="プロパー",C143="稼働中",D143&lt;&gt;"",E143&lt;&gt;"継続",D143&gt;=$B$3,D143&lt;=$B$3+$D$3),1,0)</f>
        <v>0</v>
      </c>
    </row>
    <row r="144" customFormat="false" ht="15" hidden="false" customHeight="false" outlineLevel="0" collapsed="false">
      <c r="A144" s="7"/>
      <c r="B144" s="10"/>
      <c r="C144" s="7"/>
      <c r="D144" s="7"/>
      <c r="E144" s="7"/>
      <c r="F144" s="7"/>
      <c r="G144" s="9" t="n">
        <f aca="false">IF(AND(B144="プロパー",C144="稼働中",D144&lt;&gt;"",E144&lt;&gt;"継続",D144&gt;=$B$3,D144&lt;=$B$3+$D$3),1,0)</f>
        <v>0</v>
      </c>
    </row>
    <row r="145" customFormat="false" ht="15" hidden="false" customHeight="false" outlineLevel="0" collapsed="false">
      <c r="A145" s="7"/>
      <c r="B145" s="10"/>
      <c r="C145" s="7"/>
      <c r="D145" s="7"/>
      <c r="E145" s="7"/>
      <c r="F145" s="7"/>
      <c r="G145" s="9" t="n">
        <f aca="false">IF(AND(B145="プロパー",C145="稼働中",D145&lt;&gt;"",E145&lt;&gt;"継続",D145&gt;=$B$3,D145&lt;=$B$3+$D$3),1,0)</f>
        <v>0</v>
      </c>
    </row>
    <row r="146" customFormat="false" ht="15" hidden="false" customHeight="false" outlineLevel="0" collapsed="false">
      <c r="A146" s="7"/>
      <c r="B146" s="10"/>
      <c r="C146" s="7"/>
      <c r="D146" s="7"/>
      <c r="E146" s="7"/>
      <c r="F146" s="7"/>
      <c r="G146" s="9" t="n">
        <f aca="false">IF(AND(B146="プロパー",C146="稼働中",D146&lt;&gt;"",E146&lt;&gt;"継続",D146&gt;=$B$3,D146&lt;=$B$3+$D$3),1,0)</f>
        <v>0</v>
      </c>
    </row>
    <row r="147" customFormat="false" ht="15" hidden="false" customHeight="false" outlineLevel="0" collapsed="false">
      <c r="A147" s="7"/>
      <c r="B147" s="10"/>
      <c r="C147" s="7"/>
      <c r="D147" s="7"/>
      <c r="E147" s="7"/>
      <c r="F147" s="7"/>
      <c r="G147" s="9" t="n">
        <f aca="false">IF(AND(B147="プロパー",C147="稼働中",D147&lt;&gt;"",E147&lt;&gt;"継続",D147&gt;=$B$3,D147&lt;=$B$3+$D$3),1,0)</f>
        <v>0</v>
      </c>
    </row>
    <row r="148" customFormat="false" ht="15" hidden="false" customHeight="false" outlineLevel="0" collapsed="false">
      <c r="A148" s="7"/>
      <c r="B148" s="10"/>
      <c r="C148" s="7"/>
      <c r="D148" s="7"/>
      <c r="E148" s="7"/>
      <c r="F148" s="7"/>
      <c r="G148" s="9" t="n">
        <f aca="false">IF(AND(B148="プロパー",C148="稼働中",D148&lt;&gt;"",E148&lt;&gt;"継続",D148&gt;=$B$3,D148&lt;=$B$3+$D$3),1,0)</f>
        <v>0</v>
      </c>
    </row>
    <row r="149" customFormat="false" ht="15" hidden="false" customHeight="false" outlineLevel="0" collapsed="false">
      <c r="A149" s="7"/>
      <c r="B149" s="10"/>
      <c r="C149" s="7"/>
      <c r="D149" s="7"/>
      <c r="E149" s="7"/>
      <c r="F149" s="7"/>
      <c r="G149" s="9" t="n">
        <f aca="false">IF(AND(B149="プロパー",C149="稼働中",D149&lt;&gt;"",E149&lt;&gt;"継続",D149&gt;=$B$3,D149&lt;=$B$3+$D$3),1,0)</f>
        <v>0</v>
      </c>
    </row>
    <row r="150" customFormat="false" ht="15" hidden="false" customHeight="false" outlineLevel="0" collapsed="false">
      <c r="A150" s="7"/>
      <c r="B150" s="10"/>
      <c r="C150" s="7"/>
      <c r="D150" s="7"/>
      <c r="E150" s="7"/>
      <c r="F150" s="7"/>
      <c r="G150" s="9" t="n">
        <f aca="false">IF(AND(B150="プロパー",C150="稼働中",D150&lt;&gt;"",E150&lt;&gt;"継続",D150&gt;=$B$3,D150&lt;=$B$3+$D$3),1,0)</f>
        <v>0</v>
      </c>
    </row>
    <row r="151" customFormat="false" ht="15" hidden="false" customHeight="false" outlineLevel="0" collapsed="false">
      <c r="A151" s="7"/>
      <c r="B151" s="10"/>
      <c r="C151" s="7"/>
      <c r="D151" s="7"/>
      <c r="E151" s="7"/>
      <c r="F151" s="7"/>
      <c r="G151" s="9" t="n">
        <f aca="false">IF(AND(B151="プロパー",C151="稼働中",D151&lt;&gt;"",E151&lt;&gt;"継続",D151&gt;=$B$3,D151&lt;=$B$3+$D$3),1,0)</f>
        <v>0</v>
      </c>
    </row>
    <row r="152" customFormat="false" ht="15" hidden="false" customHeight="false" outlineLevel="0" collapsed="false">
      <c r="A152" s="7"/>
      <c r="B152" s="10"/>
      <c r="C152" s="7"/>
      <c r="D152" s="7"/>
      <c r="E152" s="7"/>
      <c r="F152" s="7"/>
      <c r="G152" s="9" t="n">
        <f aca="false">IF(AND(B152="プロパー",C152="稼働中",D152&lt;&gt;"",E152&lt;&gt;"継続",D152&gt;=$B$3,D152&lt;=$B$3+$D$3),1,0)</f>
        <v>0</v>
      </c>
    </row>
    <row r="153" customFormat="false" ht="15" hidden="false" customHeight="false" outlineLevel="0" collapsed="false">
      <c r="A153" s="7"/>
      <c r="B153" s="10"/>
      <c r="C153" s="7"/>
      <c r="D153" s="7"/>
      <c r="E153" s="7"/>
      <c r="F153" s="7"/>
      <c r="G153" s="9" t="n">
        <f aca="false">IF(AND(B153="プロパー",C153="稼働中",D153&lt;&gt;"",E153&lt;&gt;"継続",D153&gt;=$B$3,D153&lt;=$B$3+$D$3),1,0)</f>
        <v>0</v>
      </c>
    </row>
    <row r="154" customFormat="false" ht="15" hidden="false" customHeight="false" outlineLevel="0" collapsed="false">
      <c r="A154" s="7"/>
      <c r="B154" s="10"/>
      <c r="C154" s="7"/>
      <c r="D154" s="7"/>
      <c r="E154" s="7"/>
      <c r="F154" s="7"/>
      <c r="G154" s="9" t="n">
        <f aca="false">IF(AND(B154="プロパー",C154="稼働中",D154&lt;&gt;"",E154&lt;&gt;"継続",D154&gt;=$B$3,D154&lt;=$B$3+$D$3),1,0)</f>
        <v>0</v>
      </c>
    </row>
    <row r="155" customFormat="false" ht="15" hidden="false" customHeight="false" outlineLevel="0" collapsed="false">
      <c r="A155" s="7"/>
      <c r="B155" s="10"/>
      <c r="C155" s="7"/>
      <c r="D155" s="7"/>
      <c r="E155" s="7"/>
      <c r="F155" s="7"/>
      <c r="G155" s="9" t="n">
        <f aca="false">IF(AND(B155="プロパー",C155="稼働中",D155&lt;&gt;"",E155&lt;&gt;"継続",D155&gt;=$B$3,D155&lt;=$B$3+$D$3),1,0)</f>
        <v>0</v>
      </c>
    </row>
    <row r="156" customFormat="false" ht="15" hidden="false" customHeight="false" outlineLevel="0" collapsed="false">
      <c r="A156" s="7"/>
      <c r="B156" s="10"/>
      <c r="C156" s="7"/>
      <c r="D156" s="7"/>
      <c r="E156" s="7"/>
      <c r="F156" s="7"/>
      <c r="G156" s="9" t="n">
        <f aca="false">IF(AND(B156="プロパー",C156="稼働中",D156&lt;&gt;"",E156&lt;&gt;"継続",D156&gt;=$B$3,D156&lt;=$B$3+$D$3),1,0)</f>
        <v>0</v>
      </c>
    </row>
    <row r="157" customFormat="false" ht="15" hidden="false" customHeight="false" outlineLevel="0" collapsed="false">
      <c r="A157" s="7"/>
      <c r="B157" s="10"/>
      <c r="C157" s="7"/>
      <c r="D157" s="7"/>
      <c r="E157" s="7"/>
      <c r="F157" s="7"/>
      <c r="G157" s="9" t="n">
        <f aca="false">IF(AND(B157="プロパー",C157="稼働中",D157&lt;&gt;"",E157&lt;&gt;"継続",D157&gt;=$B$3,D157&lt;=$B$3+$D$3),1,0)</f>
        <v>0</v>
      </c>
    </row>
    <row r="158" customFormat="false" ht="15" hidden="false" customHeight="false" outlineLevel="0" collapsed="false">
      <c r="A158" s="7"/>
      <c r="B158" s="10"/>
      <c r="C158" s="7"/>
      <c r="D158" s="7"/>
      <c r="E158" s="7"/>
      <c r="F158" s="7"/>
      <c r="G158" s="9" t="n">
        <f aca="false">IF(AND(B158="プロパー",C158="稼働中",D158&lt;&gt;"",E158&lt;&gt;"継続",D158&gt;=$B$3,D158&lt;=$B$3+$D$3),1,0)</f>
        <v>0</v>
      </c>
    </row>
    <row r="159" customFormat="false" ht="15" hidden="false" customHeight="false" outlineLevel="0" collapsed="false">
      <c r="A159" s="7"/>
      <c r="B159" s="10"/>
      <c r="C159" s="7"/>
      <c r="D159" s="7"/>
      <c r="E159" s="7"/>
      <c r="F159" s="7"/>
      <c r="G159" s="9" t="n">
        <f aca="false">IF(AND(B159="プロパー",C159="稼働中",D159&lt;&gt;"",E159&lt;&gt;"継続",D159&gt;=$B$3,D159&lt;=$B$3+$D$3),1,0)</f>
        <v>0</v>
      </c>
    </row>
    <row r="160" customFormat="false" ht="15" hidden="false" customHeight="false" outlineLevel="0" collapsed="false">
      <c r="A160" s="7"/>
      <c r="B160" s="10"/>
      <c r="C160" s="7"/>
      <c r="D160" s="7"/>
      <c r="E160" s="7"/>
      <c r="F160" s="7"/>
      <c r="G160" s="9" t="n">
        <f aca="false">IF(AND(B160="プロパー",C160="稼働中",D160&lt;&gt;"",E160&lt;&gt;"継続",D160&gt;=$B$3,D160&lt;=$B$3+$D$3),1,0)</f>
        <v>0</v>
      </c>
    </row>
    <row r="161" customFormat="false" ht="15" hidden="false" customHeight="false" outlineLevel="0" collapsed="false">
      <c r="A161" s="7"/>
      <c r="B161" s="10"/>
      <c r="C161" s="7"/>
      <c r="D161" s="7"/>
      <c r="E161" s="7"/>
      <c r="F161" s="7"/>
      <c r="G161" s="9" t="n">
        <f aca="false">IF(AND(B161="プロパー",C161="稼働中",D161&lt;&gt;"",E161&lt;&gt;"継続",D161&gt;=$B$3,D161&lt;=$B$3+$D$3),1,0)</f>
        <v>0</v>
      </c>
    </row>
    <row r="162" customFormat="false" ht="15" hidden="false" customHeight="false" outlineLevel="0" collapsed="false">
      <c r="A162" s="7"/>
      <c r="B162" s="10"/>
      <c r="C162" s="7"/>
      <c r="D162" s="7"/>
      <c r="E162" s="7"/>
      <c r="F162" s="7"/>
      <c r="G162" s="9" t="n">
        <f aca="false">IF(AND(B162="プロパー",C162="稼働中",D162&lt;&gt;"",E162&lt;&gt;"継続",D162&gt;=$B$3,D162&lt;=$B$3+$D$3),1,0)</f>
        <v>0</v>
      </c>
    </row>
    <row r="163" customFormat="false" ht="15" hidden="false" customHeight="false" outlineLevel="0" collapsed="false">
      <c r="A163" s="7"/>
      <c r="B163" s="10"/>
      <c r="C163" s="7"/>
      <c r="D163" s="7"/>
      <c r="E163" s="7"/>
      <c r="F163" s="7"/>
      <c r="G163" s="9" t="n">
        <f aca="false">IF(AND(B163="プロパー",C163="稼働中",D163&lt;&gt;"",E163&lt;&gt;"継続",D163&gt;=$B$3,D163&lt;=$B$3+$D$3),1,0)</f>
        <v>0</v>
      </c>
    </row>
    <row r="164" customFormat="false" ht="15" hidden="false" customHeight="false" outlineLevel="0" collapsed="false">
      <c r="A164" s="7"/>
      <c r="B164" s="10"/>
      <c r="C164" s="7"/>
      <c r="D164" s="7"/>
      <c r="E164" s="7"/>
      <c r="F164" s="7"/>
      <c r="G164" s="9" t="n">
        <f aca="false">IF(AND(B164="プロパー",C164="稼働中",D164&lt;&gt;"",E164&lt;&gt;"継続",D164&gt;=$B$3,D164&lt;=$B$3+$D$3),1,0)</f>
        <v>0</v>
      </c>
    </row>
    <row r="165" customFormat="false" ht="15" hidden="false" customHeight="false" outlineLevel="0" collapsed="false">
      <c r="A165" s="7"/>
      <c r="B165" s="10"/>
      <c r="C165" s="7"/>
      <c r="D165" s="7"/>
      <c r="E165" s="7"/>
      <c r="F165" s="7"/>
      <c r="G165" s="9" t="n">
        <f aca="false">IF(AND(B165="プロパー",C165="稼働中",D165&lt;&gt;"",E165&lt;&gt;"継続",D165&gt;=$B$3,D165&lt;=$B$3+$D$3),1,0)</f>
        <v>0</v>
      </c>
    </row>
    <row r="166" customFormat="false" ht="15" hidden="false" customHeight="false" outlineLevel="0" collapsed="false">
      <c r="A166" s="7"/>
      <c r="B166" s="10"/>
      <c r="C166" s="7"/>
      <c r="D166" s="7"/>
      <c r="E166" s="7"/>
      <c r="F166" s="7"/>
      <c r="G166" s="9" t="n">
        <f aca="false">IF(AND(B166="プロパー",C166="稼働中",D166&lt;&gt;"",E166&lt;&gt;"継続",D166&gt;=$B$3,D166&lt;=$B$3+$D$3),1,0)</f>
        <v>0</v>
      </c>
    </row>
    <row r="167" customFormat="false" ht="15" hidden="false" customHeight="false" outlineLevel="0" collapsed="false">
      <c r="A167" s="7"/>
      <c r="B167" s="10"/>
      <c r="C167" s="7"/>
      <c r="D167" s="7"/>
      <c r="E167" s="7"/>
      <c r="F167" s="7"/>
      <c r="G167" s="9" t="n">
        <f aca="false">IF(AND(B167="プロパー",C167="稼働中",D167&lt;&gt;"",E167&lt;&gt;"継続",D167&gt;=$B$3,D167&lt;=$B$3+$D$3),1,0)</f>
        <v>0</v>
      </c>
    </row>
    <row r="168" customFormat="false" ht="15" hidden="false" customHeight="false" outlineLevel="0" collapsed="false">
      <c r="A168" s="7"/>
      <c r="B168" s="10"/>
      <c r="C168" s="7"/>
      <c r="D168" s="7"/>
      <c r="E168" s="7"/>
      <c r="F168" s="7"/>
      <c r="G168" s="9" t="n">
        <f aca="false">IF(AND(B168="プロパー",C168="稼働中",D168&lt;&gt;"",E168&lt;&gt;"継続",D168&gt;=$B$3,D168&lt;=$B$3+$D$3),1,0)</f>
        <v>0</v>
      </c>
    </row>
    <row r="169" customFormat="false" ht="15" hidden="false" customHeight="false" outlineLevel="0" collapsed="false">
      <c r="A169" s="7"/>
      <c r="B169" s="10"/>
      <c r="C169" s="7"/>
      <c r="D169" s="7"/>
      <c r="E169" s="7"/>
      <c r="F169" s="7"/>
      <c r="G169" s="9" t="n">
        <f aca="false">IF(AND(B169="プロパー",C169="稼働中",D169&lt;&gt;"",E169&lt;&gt;"継続",D169&gt;=$B$3,D169&lt;=$B$3+$D$3),1,0)</f>
        <v>0</v>
      </c>
    </row>
    <row r="170" customFormat="false" ht="15" hidden="false" customHeight="false" outlineLevel="0" collapsed="false">
      <c r="A170" s="7"/>
      <c r="B170" s="10"/>
      <c r="C170" s="7"/>
      <c r="D170" s="7"/>
      <c r="E170" s="7"/>
      <c r="F170" s="7"/>
      <c r="G170" s="9" t="n">
        <f aca="false">IF(AND(B170="プロパー",C170="稼働中",D170&lt;&gt;"",E170&lt;&gt;"継続",D170&gt;=$B$3,D170&lt;=$B$3+$D$3),1,0)</f>
        <v>0</v>
      </c>
    </row>
    <row r="171" customFormat="false" ht="15" hidden="false" customHeight="false" outlineLevel="0" collapsed="false">
      <c r="A171" s="7"/>
      <c r="B171" s="10"/>
      <c r="C171" s="7"/>
      <c r="D171" s="7"/>
      <c r="E171" s="7"/>
      <c r="F171" s="7"/>
      <c r="G171" s="9" t="n">
        <f aca="false">IF(AND(B171="プロパー",C171="稼働中",D171&lt;&gt;"",E171&lt;&gt;"継続",D171&gt;=$B$3,D171&lt;=$B$3+$D$3),1,0)</f>
        <v>0</v>
      </c>
    </row>
    <row r="172" customFormat="false" ht="15" hidden="false" customHeight="false" outlineLevel="0" collapsed="false">
      <c r="A172" s="7"/>
      <c r="B172" s="10"/>
      <c r="C172" s="7"/>
      <c r="D172" s="7"/>
      <c r="E172" s="7"/>
      <c r="F172" s="7"/>
      <c r="G172" s="9" t="n">
        <f aca="false">IF(AND(B172="プロパー",C172="稼働中",D172&lt;&gt;"",E172&lt;&gt;"継続",D172&gt;=$B$3,D172&lt;=$B$3+$D$3),1,0)</f>
        <v>0</v>
      </c>
    </row>
    <row r="173" customFormat="false" ht="15" hidden="false" customHeight="false" outlineLevel="0" collapsed="false">
      <c r="A173" s="7"/>
      <c r="B173" s="10"/>
      <c r="C173" s="7"/>
      <c r="D173" s="7"/>
      <c r="E173" s="7"/>
      <c r="F173" s="7"/>
      <c r="G173" s="9" t="n">
        <f aca="false">IF(AND(B173="プロパー",C173="稼働中",D173&lt;&gt;"",E173&lt;&gt;"継続",D173&gt;=$B$3,D173&lt;=$B$3+$D$3),1,0)</f>
        <v>0</v>
      </c>
    </row>
    <row r="174" customFormat="false" ht="15" hidden="false" customHeight="false" outlineLevel="0" collapsed="false">
      <c r="A174" s="7"/>
      <c r="B174" s="10"/>
      <c r="C174" s="7"/>
      <c r="D174" s="7"/>
      <c r="E174" s="7"/>
      <c r="F174" s="7"/>
      <c r="G174" s="9" t="n">
        <f aca="false">IF(AND(B174="プロパー",C174="稼働中",D174&lt;&gt;"",E174&lt;&gt;"継続",D174&gt;=$B$3,D174&lt;=$B$3+$D$3),1,0)</f>
        <v>0</v>
      </c>
    </row>
    <row r="175" customFormat="false" ht="15" hidden="false" customHeight="false" outlineLevel="0" collapsed="false">
      <c r="A175" s="7"/>
      <c r="B175" s="10"/>
      <c r="C175" s="7"/>
      <c r="D175" s="7"/>
      <c r="E175" s="7"/>
      <c r="F175" s="7"/>
      <c r="G175" s="9" t="n">
        <f aca="false">IF(AND(B175="プロパー",C175="稼働中",D175&lt;&gt;"",E175&lt;&gt;"継続",D175&gt;=$B$3,D175&lt;=$B$3+$D$3),1,0)</f>
        <v>0</v>
      </c>
    </row>
    <row r="176" customFormat="false" ht="15" hidden="false" customHeight="false" outlineLevel="0" collapsed="false">
      <c r="A176" s="7"/>
      <c r="B176" s="10"/>
      <c r="C176" s="7"/>
      <c r="D176" s="7"/>
      <c r="E176" s="7"/>
      <c r="F176" s="7"/>
      <c r="G176" s="9" t="n">
        <f aca="false">IF(AND(B176="プロパー",C176="稼働中",D176&lt;&gt;"",E176&lt;&gt;"継続",D176&gt;=$B$3,D176&lt;=$B$3+$D$3),1,0)</f>
        <v>0</v>
      </c>
    </row>
    <row r="177" customFormat="false" ht="15" hidden="false" customHeight="false" outlineLevel="0" collapsed="false">
      <c r="A177" s="7"/>
      <c r="B177" s="10"/>
      <c r="C177" s="7"/>
      <c r="D177" s="7"/>
      <c r="E177" s="7"/>
      <c r="F177" s="7"/>
      <c r="G177" s="9" t="n">
        <f aca="false">IF(AND(B177="プロパー",C177="稼働中",D177&lt;&gt;"",E177&lt;&gt;"継続",D177&gt;=$B$3,D177&lt;=$B$3+$D$3),1,0)</f>
        <v>0</v>
      </c>
    </row>
    <row r="178" customFormat="false" ht="15" hidden="false" customHeight="false" outlineLevel="0" collapsed="false">
      <c r="A178" s="7"/>
      <c r="B178" s="10"/>
      <c r="C178" s="7"/>
      <c r="D178" s="7"/>
      <c r="E178" s="7"/>
      <c r="F178" s="7"/>
      <c r="G178" s="9" t="n">
        <f aca="false">IF(AND(B178="プロパー",C178="稼働中",D178&lt;&gt;"",E178&lt;&gt;"継続",D178&gt;=$B$3,D178&lt;=$B$3+$D$3),1,0)</f>
        <v>0</v>
      </c>
    </row>
    <row r="179" customFormat="false" ht="15" hidden="false" customHeight="false" outlineLevel="0" collapsed="false">
      <c r="A179" s="7"/>
      <c r="B179" s="10"/>
      <c r="C179" s="7"/>
      <c r="D179" s="7"/>
      <c r="E179" s="7"/>
      <c r="F179" s="7"/>
      <c r="G179" s="9" t="n">
        <f aca="false">IF(AND(B179="プロパー",C179="稼働中",D179&lt;&gt;"",E179&lt;&gt;"継続",D179&gt;=$B$3,D179&lt;=$B$3+$D$3),1,0)</f>
        <v>0</v>
      </c>
    </row>
    <row r="180" customFormat="false" ht="15" hidden="false" customHeight="false" outlineLevel="0" collapsed="false">
      <c r="A180" s="7"/>
      <c r="B180" s="10"/>
      <c r="C180" s="7"/>
      <c r="D180" s="7"/>
      <c r="E180" s="7"/>
      <c r="F180" s="7"/>
      <c r="G180" s="9" t="n">
        <f aca="false">IF(AND(B180="プロパー",C180="稼働中",D180&lt;&gt;"",E180&lt;&gt;"継続",D180&gt;=$B$3,D180&lt;=$B$3+$D$3),1,0)</f>
        <v>0</v>
      </c>
    </row>
    <row r="181" customFormat="false" ht="15" hidden="false" customHeight="false" outlineLevel="0" collapsed="false">
      <c r="A181" s="7"/>
      <c r="B181" s="10"/>
      <c r="C181" s="7"/>
      <c r="D181" s="7"/>
      <c r="E181" s="7"/>
      <c r="F181" s="7"/>
      <c r="G181" s="9" t="n">
        <f aca="false">IF(AND(B181="プロパー",C181="稼働中",D181&lt;&gt;"",E181&lt;&gt;"継続",D181&gt;=$B$3,D181&lt;=$B$3+$D$3),1,0)</f>
        <v>0</v>
      </c>
    </row>
    <row r="182" customFormat="false" ht="15" hidden="false" customHeight="false" outlineLevel="0" collapsed="false">
      <c r="A182" s="7"/>
      <c r="B182" s="10"/>
      <c r="C182" s="7"/>
      <c r="D182" s="7"/>
      <c r="E182" s="7"/>
      <c r="F182" s="7"/>
      <c r="G182" s="9" t="n">
        <f aca="false">IF(AND(B182="プロパー",C182="稼働中",D182&lt;&gt;"",E182&lt;&gt;"継続",D182&gt;=$B$3,D182&lt;=$B$3+$D$3),1,0)</f>
        <v>0</v>
      </c>
    </row>
    <row r="183" customFormat="false" ht="15" hidden="false" customHeight="false" outlineLevel="0" collapsed="false">
      <c r="A183" s="7"/>
      <c r="B183" s="10"/>
      <c r="C183" s="7"/>
      <c r="D183" s="7"/>
      <c r="E183" s="7"/>
      <c r="F183" s="7"/>
      <c r="G183" s="9" t="n">
        <f aca="false">IF(AND(B183="プロパー",C183="稼働中",D183&lt;&gt;"",E183&lt;&gt;"継続",D183&gt;=$B$3,D183&lt;=$B$3+$D$3),1,0)</f>
        <v>0</v>
      </c>
    </row>
    <row r="184" customFormat="false" ht="15" hidden="false" customHeight="false" outlineLevel="0" collapsed="false">
      <c r="A184" s="7"/>
      <c r="B184" s="10"/>
      <c r="C184" s="7"/>
      <c r="D184" s="7"/>
      <c r="E184" s="7"/>
      <c r="F184" s="7"/>
      <c r="G184" s="9" t="n">
        <f aca="false">IF(AND(B184="プロパー",C184="稼働中",D184&lt;&gt;"",E184&lt;&gt;"継続",D184&gt;=$B$3,D184&lt;=$B$3+$D$3),1,0)</f>
        <v>0</v>
      </c>
    </row>
    <row r="185" customFormat="false" ht="15" hidden="false" customHeight="false" outlineLevel="0" collapsed="false">
      <c r="A185" s="7"/>
      <c r="B185" s="10"/>
      <c r="C185" s="7"/>
      <c r="D185" s="7"/>
      <c r="E185" s="7"/>
      <c r="F185" s="7"/>
      <c r="G185" s="9" t="n">
        <f aca="false">IF(AND(B185="プロパー",C185="稼働中",D185&lt;&gt;"",E185&lt;&gt;"継続",D185&gt;=$B$3,D185&lt;=$B$3+$D$3),1,0)</f>
        <v>0</v>
      </c>
    </row>
    <row r="186" customFormat="false" ht="15" hidden="false" customHeight="false" outlineLevel="0" collapsed="false">
      <c r="A186" s="7"/>
      <c r="B186" s="10"/>
      <c r="C186" s="7"/>
      <c r="D186" s="7"/>
      <c r="E186" s="7"/>
      <c r="F186" s="7"/>
      <c r="G186" s="9" t="n">
        <f aca="false">IF(AND(B186="プロパー",C186="稼働中",D186&lt;&gt;"",E186&lt;&gt;"継続",D186&gt;=$B$3,D186&lt;=$B$3+$D$3),1,0)</f>
        <v>0</v>
      </c>
    </row>
    <row r="187" customFormat="false" ht="15" hidden="false" customHeight="false" outlineLevel="0" collapsed="false">
      <c r="A187" s="7"/>
      <c r="B187" s="10"/>
      <c r="C187" s="7"/>
      <c r="D187" s="7"/>
      <c r="E187" s="7"/>
      <c r="F187" s="7"/>
      <c r="G187" s="9" t="n">
        <f aca="false">IF(AND(B187="プロパー",C187="稼働中",D187&lt;&gt;"",E187&lt;&gt;"継続",D187&gt;=$B$3,D187&lt;=$B$3+$D$3),1,0)</f>
        <v>0</v>
      </c>
    </row>
    <row r="188" customFormat="false" ht="15" hidden="false" customHeight="false" outlineLevel="0" collapsed="false">
      <c r="A188" s="7"/>
      <c r="B188" s="10"/>
      <c r="C188" s="7"/>
      <c r="D188" s="7"/>
      <c r="E188" s="7"/>
      <c r="F188" s="7"/>
      <c r="G188" s="9" t="n">
        <f aca="false">IF(AND(B188="プロパー",C188="稼働中",D188&lt;&gt;"",E188&lt;&gt;"継続",D188&gt;=$B$3,D188&lt;=$B$3+$D$3),1,0)</f>
        <v>0</v>
      </c>
    </row>
    <row r="189" customFormat="false" ht="15" hidden="false" customHeight="false" outlineLevel="0" collapsed="false">
      <c r="A189" s="7"/>
      <c r="B189" s="10"/>
      <c r="C189" s="7"/>
      <c r="D189" s="7"/>
      <c r="E189" s="7"/>
      <c r="F189" s="7"/>
      <c r="G189" s="9" t="n">
        <f aca="false">IF(AND(B189="プロパー",C189="稼働中",D189&lt;&gt;"",E189&lt;&gt;"継続",D189&gt;=$B$3,D189&lt;=$B$3+$D$3),1,0)</f>
        <v>0</v>
      </c>
    </row>
    <row r="190" customFormat="false" ht="15" hidden="false" customHeight="false" outlineLevel="0" collapsed="false">
      <c r="A190" s="7"/>
      <c r="B190" s="10"/>
      <c r="C190" s="7"/>
      <c r="D190" s="7"/>
      <c r="E190" s="7"/>
      <c r="F190" s="7"/>
      <c r="G190" s="9" t="n">
        <f aca="false">IF(AND(B190="プロパー",C190="稼働中",D190&lt;&gt;"",E190&lt;&gt;"継続",D190&gt;=$B$3,D190&lt;=$B$3+$D$3),1,0)</f>
        <v>0</v>
      </c>
    </row>
    <row r="191" customFormat="false" ht="15" hidden="false" customHeight="false" outlineLevel="0" collapsed="false">
      <c r="A191" s="7"/>
      <c r="B191" s="10"/>
      <c r="C191" s="7"/>
      <c r="D191" s="7"/>
      <c r="E191" s="7"/>
      <c r="F191" s="7"/>
      <c r="G191" s="9" t="n">
        <f aca="false">IF(AND(B191="プロパー",C191="稼働中",D191&lt;&gt;"",E191&lt;&gt;"継続",D191&gt;=$B$3,D191&lt;=$B$3+$D$3),1,0)</f>
        <v>0</v>
      </c>
    </row>
    <row r="192" customFormat="false" ht="15" hidden="false" customHeight="false" outlineLevel="0" collapsed="false">
      <c r="A192" s="7"/>
      <c r="B192" s="10"/>
      <c r="C192" s="7"/>
      <c r="D192" s="7"/>
      <c r="E192" s="7"/>
      <c r="F192" s="7"/>
      <c r="G192" s="9" t="n">
        <f aca="false">IF(AND(B192="プロパー",C192="稼働中",D192&lt;&gt;"",E192&lt;&gt;"継続",D192&gt;=$B$3,D192&lt;=$B$3+$D$3),1,0)</f>
        <v>0</v>
      </c>
    </row>
    <row r="193" customFormat="false" ht="15" hidden="false" customHeight="false" outlineLevel="0" collapsed="false">
      <c r="A193" s="7"/>
      <c r="B193" s="10"/>
      <c r="C193" s="7"/>
      <c r="D193" s="7"/>
      <c r="E193" s="7"/>
      <c r="F193" s="7"/>
      <c r="G193" s="9" t="n">
        <f aca="false">IF(AND(B193="プロパー",C193="稼働中",D193&lt;&gt;"",E193&lt;&gt;"継続",D193&gt;=$B$3,D193&lt;=$B$3+$D$3),1,0)</f>
        <v>0</v>
      </c>
    </row>
    <row r="194" customFormat="false" ht="15" hidden="false" customHeight="false" outlineLevel="0" collapsed="false">
      <c r="A194" s="7"/>
      <c r="B194" s="10"/>
      <c r="C194" s="7"/>
      <c r="D194" s="7"/>
      <c r="E194" s="7"/>
      <c r="F194" s="7"/>
      <c r="G194" s="9" t="n">
        <f aca="false">IF(AND(B194="プロパー",C194="稼働中",D194&lt;&gt;"",E194&lt;&gt;"継続",D194&gt;=$B$3,D194&lt;=$B$3+$D$3),1,0)</f>
        <v>0</v>
      </c>
    </row>
    <row r="195" customFormat="false" ht="15" hidden="false" customHeight="false" outlineLevel="0" collapsed="false">
      <c r="A195" s="7"/>
      <c r="B195" s="10"/>
      <c r="C195" s="7"/>
      <c r="D195" s="7"/>
      <c r="E195" s="7"/>
      <c r="F195" s="7"/>
      <c r="G195" s="9" t="n">
        <f aca="false">IF(AND(B195="プロパー",C195="稼働中",D195&lt;&gt;"",E195&lt;&gt;"継続",D195&gt;=$B$3,D195&lt;=$B$3+$D$3),1,0)</f>
        <v>0</v>
      </c>
    </row>
    <row r="196" customFormat="false" ht="15" hidden="false" customHeight="false" outlineLevel="0" collapsed="false">
      <c r="A196" s="7"/>
      <c r="B196" s="10"/>
      <c r="C196" s="7"/>
      <c r="D196" s="7"/>
      <c r="E196" s="7"/>
      <c r="F196" s="7"/>
      <c r="G196" s="9" t="n">
        <f aca="false">IF(AND(B196="プロパー",C196="稼働中",D196&lt;&gt;"",E196&lt;&gt;"継続",D196&gt;=$B$3,D196&lt;=$B$3+$D$3),1,0)</f>
        <v>0</v>
      </c>
    </row>
    <row r="197" customFormat="false" ht="15" hidden="false" customHeight="false" outlineLevel="0" collapsed="false">
      <c r="A197" s="7"/>
      <c r="B197" s="10"/>
      <c r="C197" s="7"/>
      <c r="D197" s="7"/>
      <c r="E197" s="7"/>
      <c r="F197" s="7"/>
      <c r="G197" s="9" t="n">
        <f aca="false">IF(AND(B197="プロパー",C197="稼働中",D197&lt;&gt;"",E197&lt;&gt;"継続",D197&gt;=$B$3,D197&lt;=$B$3+$D$3),1,0)</f>
        <v>0</v>
      </c>
    </row>
    <row r="198" customFormat="false" ht="15" hidden="false" customHeight="false" outlineLevel="0" collapsed="false">
      <c r="A198" s="7"/>
      <c r="B198" s="10"/>
      <c r="C198" s="7"/>
      <c r="D198" s="7"/>
      <c r="E198" s="7"/>
      <c r="F198" s="7"/>
      <c r="G198" s="9" t="n">
        <f aca="false">IF(AND(B198="プロパー",C198="稼働中",D198&lt;&gt;"",E198&lt;&gt;"継続",D198&gt;=$B$3,D198&lt;=$B$3+$D$3),1,0)</f>
        <v>0</v>
      </c>
    </row>
    <row r="199" customFormat="false" ht="15" hidden="false" customHeight="false" outlineLevel="0" collapsed="false">
      <c r="A199" s="7"/>
      <c r="B199" s="10"/>
      <c r="C199" s="7"/>
      <c r="D199" s="7"/>
      <c r="E199" s="7"/>
      <c r="F199" s="7"/>
      <c r="G199" s="9" t="n">
        <f aca="false">IF(AND(B199="プロパー",C199="稼働中",D199&lt;&gt;"",E199&lt;&gt;"継続",D199&gt;=$B$3,D199&lt;=$B$3+$D$3),1,0)</f>
        <v>0</v>
      </c>
    </row>
    <row r="200" customFormat="false" ht="15" hidden="false" customHeight="false" outlineLevel="0" collapsed="false">
      <c r="A200" s="7"/>
      <c r="B200" s="10"/>
      <c r="C200" s="7"/>
      <c r="D200" s="7"/>
      <c r="E200" s="7"/>
      <c r="F200" s="7"/>
      <c r="G200" s="9" t="n">
        <f aca="false">IF(AND(B200="プロパー",C200="稼働中",D200&lt;&gt;"",E200&lt;&gt;"継続",D200&gt;=$B$3,D200&lt;=$B$3+$D$3),1,0)</f>
        <v>0</v>
      </c>
    </row>
    <row r="201" customFormat="false" ht="15" hidden="false" customHeight="false" outlineLevel="0" collapsed="false">
      <c r="A201" s="7"/>
      <c r="B201" s="10"/>
      <c r="C201" s="7"/>
      <c r="D201" s="7"/>
      <c r="E201" s="7"/>
      <c r="F201" s="7"/>
      <c r="G201" s="9" t="n">
        <f aca="false">IF(AND(B201="プロパー",C201="稼働中",D201&lt;&gt;"",E201&lt;&gt;"継続",D201&gt;=$B$3,D201&lt;=$B$3+$D$3),1,0)</f>
        <v>0</v>
      </c>
    </row>
    <row r="202" customFormat="false" ht="15" hidden="false" customHeight="false" outlineLevel="0" collapsed="false">
      <c r="A202" s="7"/>
      <c r="B202" s="10"/>
      <c r="C202" s="7"/>
      <c r="D202" s="7"/>
      <c r="E202" s="7"/>
      <c r="F202" s="7"/>
      <c r="G202" s="9" t="n">
        <f aca="false">IF(AND(B202="プロパー",C202="稼働中",D202&lt;&gt;"",E202&lt;&gt;"継続",D202&gt;=$B$3,D202&lt;=$B$3+$D$3),1,0)</f>
        <v>0</v>
      </c>
    </row>
    <row r="203" customFormat="false" ht="15" hidden="false" customHeight="false" outlineLevel="0" collapsed="false">
      <c r="A203" s="7"/>
      <c r="B203" s="10"/>
      <c r="C203" s="7"/>
      <c r="D203" s="7"/>
      <c r="E203" s="7"/>
      <c r="F203" s="7"/>
      <c r="G203" s="9" t="n">
        <f aca="false">IF(AND(B203="プロパー",C203="稼働中",D203&lt;&gt;"",E203&lt;&gt;"継続",D203&gt;=$B$3,D203&lt;=$B$3+$D$3),1,0)</f>
        <v>0</v>
      </c>
    </row>
    <row r="204" customFormat="false" ht="15" hidden="false" customHeight="false" outlineLevel="0" collapsed="false">
      <c r="A204" s="7"/>
      <c r="B204" s="10"/>
      <c r="C204" s="7"/>
      <c r="D204" s="7"/>
      <c r="E204" s="7"/>
      <c r="F204" s="7"/>
      <c r="G204" s="9" t="n">
        <f aca="false">IF(AND(B204="プロパー",C204="稼働中",D204&lt;&gt;"",E204&lt;&gt;"継続",D204&gt;=$B$3,D204&lt;=$B$3+$D$3),1,0)</f>
        <v>0</v>
      </c>
    </row>
    <row r="205" customFormat="false" ht="15" hidden="false" customHeight="false" outlineLevel="0" collapsed="false">
      <c r="A205" s="7"/>
      <c r="B205" s="10"/>
      <c r="C205" s="7"/>
      <c r="D205" s="7"/>
      <c r="E205" s="7"/>
      <c r="F205" s="7"/>
      <c r="G205" s="9" t="n">
        <f aca="false">IF(AND(B205="プロパー",C205="稼働中",D205&lt;&gt;"",E205&lt;&gt;"継続",D205&gt;=$B$3,D205&lt;=$B$3+$D$3),1,0)</f>
        <v>0</v>
      </c>
    </row>
  </sheetData>
  <dataValidations count="3">
    <dataValidation allowBlank="true" errorStyle="stop" operator="between" showDropDown="false" showErrorMessage="false" showInputMessage="false" sqref="B6:B205" type="list">
      <formula1>"プロパー,BP"</formula1>
      <formula2>0</formula2>
    </dataValidation>
    <dataValidation allowBlank="true" errorStyle="stop" operator="between" showDropDown="false" showErrorMessage="false" showInputMessage="false" sqref="C6:C205" type="list">
      <formula1>"稼働中,空き"</formula1>
      <formula2>0</formula2>
    </dataValidation>
    <dataValidation allowBlank="true" errorStyle="stop" operator="between" showDropDown="false" showErrorMessage="false" showInputMessage="false" sqref="E6:E205" type="list">
      <formula1>"継続,終了,未定"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6"/>
  </cols>
  <sheetData>
    <row r="1" customFormat="false" ht="17.35" hidden="false" customHeight="false" outlineLevel="0" collapsed="false">
      <c r="A1" s="11" t="s">
        <v>22</v>
      </c>
    </row>
    <row r="3" customFormat="false" ht="15" hidden="false" customHeight="false" outlineLevel="0" collapsed="false">
      <c r="A3" s="12" t="s">
        <v>23</v>
      </c>
      <c r="B3" s="13" t="n">
        <f aca="false">COUNTIFS(要員表!B6:B205,"プロパー",要員表!C6:C205,"&lt;&gt;")</f>
        <v>3</v>
      </c>
    </row>
    <row r="4" customFormat="false" ht="15" hidden="false" customHeight="false" outlineLevel="0" collapsed="false">
      <c r="A4" s="12" t="s">
        <v>24</v>
      </c>
      <c r="B4" s="13" t="n">
        <f aca="false">COUNTIFS(要員表!B6:B205,"プロパー",要員表!C6:C205,"稼働中")</f>
        <v>2</v>
      </c>
    </row>
    <row r="5" customFormat="false" ht="15" hidden="false" customHeight="false" outlineLevel="0" collapsed="false">
      <c r="A5" s="12" t="s">
        <v>25</v>
      </c>
      <c r="B5" s="13" t="n">
        <f aca="false">COUNTIFS(要員表!B6:B205,"プロパー",要員表!C6:C205,"空き")</f>
        <v>1</v>
      </c>
    </row>
    <row r="6" customFormat="false" ht="15" hidden="false" customHeight="false" outlineLevel="0" collapsed="false">
      <c r="A6" s="12" t="s">
        <v>26</v>
      </c>
      <c r="B6" s="14" t="n">
        <f aca="false">IF(B3=0,"",B4/B3)</f>
        <v>0.666666666666667</v>
      </c>
    </row>
    <row r="7" customFormat="false" ht="15" hidden="false" customHeight="false" outlineLevel="0" collapsed="false">
      <c r="A7" s="12" t="s">
        <v>27</v>
      </c>
      <c r="B7" s="13" t="n">
        <f aca="false">SUM(要員表!G6:G205)</f>
        <v>1</v>
      </c>
    </row>
    <row r="8" customFormat="false" ht="15" hidden="false" customHeight="false" outlineLevel="0" collapsed="false">
      <c r="A8" s="12" t="s">
        <v>28</v>
      </c>
      <c r="B8" s="15" t="n">
        <f aca="false">SUMPRODUCT(要員表!G6:G205,要員表!F6:F205)</f>
        <v>75</v>
      </c>
    </row>
    <row r="9" customFormat="false" ht="15" hidden="false" customHeight="false" outlineLevel="0" collapsed="false">
      <c r="A9" s="12" t="s">
        <v>29</v>
      </c>
      <c r="B9" s="16" t="n">
        <f aca="false">IFERROR(AVERAGEIFS(要員表!F6:F205,要員表!C6:C205,"稼働中",要員表!F6:F205,"&gt;0"),"")</f>
        <v>75</v>
      </c>
    </row>
    <row r="10" customFormat="false" ht="17.15" hidden="false" customHeight="false" outlineLevel="0" collapsed="false">
      <c r="A10" s="12" t="s">
        <v>30</v>
      </c>
      <c r="B10" s="16" t="n">
        <f aca="false">IF(B3=0,"",B3*0.01*B9)</f>
        <v>2.25</v>
      </c>
    </row>
    <row r="12" customFormat="false" ht="17.15" hidden="false" customHeight="false" outlineLevel="0" collapsed="false">
      <c r="A12" s="2" t="s">
        <v>31</v>
      </c>
    </row>
    <row r="13" customFormat="false" ht="15" hidden="false" customHeight="false" outlineLevel="0" collapsed="false">
      <c r="A13" s="2" t="s">
        <v>32</v>
      </c>
    </row>
    <row r="14" customFormat="false" ht="17.15" hidden="false" customHeight="false" outlineLevel="0" collapsed="false">
      <c r="A14" s="2" t="s">
        <v>33</v>
      </c>
    </row>
    <row r="16" customFormat="false" ht="17.15" hidden="false" customHeight="false" outlineLevel="0" collapsed="false">
      <c r="A16" s="17" t="s">
        <v>34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2026-10-11T11:59:39Z</dcterms:created>
  <dc:creator>openpyxl</dc:creator>
  <dc:description/>
  <dc:language>en-US</dc:language>
  <cp:lastModifiedBy/>
  <dcterms:modified xsi:type="dcterms:W3CDTF">2026-10-11T11:59:39Z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